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  <sheet name="GeçenAyÖdemeleri" sheetId="8" r:id="rId5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  <definedName name="_xlnm.Print_Area" localSheetId="4">GeçenAyÖdemeleri!$A$1:$D$65</definedName>
  </definedNames>
  <calcPr calcId="152511"/>
</workbook>
</file>

<file path=xl/calcChain.xml><?xml version="1.0" encoding="utf-8"?>
<calcChain xmlns="http://schemas.openxmlformats.org/spreadsheetml/2006/main">
  <c r="E3" i="7" l="1"/>
  <c r="E4" i="6"/>
  <c r="E20" i="1"/>
  <c r="E10" i="6" l="1"/>
  <c r="E17" i="6"/>
  <c r="E7" i="5"/>
  <c r="E9" i="5"/>
  <c r="E17" i="5"/>
  <c r="E4" i="5"/>
  <c r="K21" i="5" l="1"/>
  <c r="E6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<sst xmlns="http://schemas.openxmlformats.org/spreadsheetml/2006/main" count="268" uniqueCount="111">
  <si>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</si>
  <si>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</si>
  <si>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</si>
  <si>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</si>
  <si>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</si>
  <si>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</si>
  <si>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</si>
  <si>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</si>
  <si>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</si>
  <si>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</si>
  <si>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</si>
  <si>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</si>
  <si>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</si>
  <si>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ÖNCEKİ TABLOYA GÖRE YAPILAN ÖDEMELER</t>
  </si>
  <si>
    <t>Tarih</t>
  </si>
  <si>
    <t>Açıklama</t>
  </si>
  <si>
    <t>Tutar</t>
  </si>
  <si>
    <t>İşlendi</t>
  </si>
  <si>
    <t>AİDAT   (BU AYIN)</t>
  </si>
  <si>
    <t>GÜNÜ GEÇEN BORÇ</t>
  </si>
  <si>
    <t>ORTAK ISINMA</t>
  </si>
  <si>
    <t>ÖZEL ISINMA</t>
  </si>
  <si>
    <t>AHMET ADNAN DİNÇOL, B2 04/A Blok Daire 12 Adnan Dinçol</t>
  </si>
  <si>
    <t>Gön: VELİ ATMACA 3051456**** ATM kartsız para transferi</t>
  </si>
  <si>
    <t>Emine Korkmaz, Bizimket 196 ada b204 blok yönetim. Adidat yakıt su.</t>
  </si>
  <si>
    <t>EZGİ YILMAZ, B204-A BLOK DAİRE 11 LEYLİ YILMAZ</t>
  </si>
  <si>
    <t>OK</t>
  </si>
  <si>
    <t>SICAK SU HAZIR TUTMA BEDELİ</t>
  </si>
  <si>
    <t>Coşkun Çalışkan, dukkan 1 aidat odemesi</t>
  </si>
  <si>
    <t>NEBİ TAŞKINTUNA, Nilgün Taşkıntuna,Aidat bedeli.</t>
  </si>
  <si>
    <t>SERKAN BAŞTÜRK, Aidat</t>
  </si>
  <si>
    <t>GECİKME FAİZİ (%7)</t>
  </si>
  <si>
    <t>SON ÖDEME TARİHİ AY SONU OLUP, SONRASINDA %7 FAİZ İŞLEYECEKTİR.</t>
  </si>
  <si>
    <t>SEVCAN DÖRTYOL, D/10 d.9 aidat</t>
  </si>
  <si>
    <t>BUĞRA ARTUN OLGUN, B.ARTUN OLGUN D10 N11 AİDAT</t>
  </si>
  <si>
    <t>Tek Seferlik Üst Yönetim Ödemesi</t>
  </si>
  <si>
    <t>RIDVAN MOLLAOĞLU, Aidat</t>
  </si>
  <si>
    <t>MUSTAFA ÇETİN, B1/10 Daire 16 Aidat</t>
  </si>
  <si>
    <t xml:space="preserve">DAİRELERİNİZDEKİ ELEKTRİK KAÇAKLARINDAN  KURTULMAK İSTİYOR İSENİZ AİLE KORUMA TAKTIRMANIZI TAVSİYE EDİLİR. </t>
  </si>
  <si>
    <t>CAN ÖZALP, B204 DAİRE 20</t>
  </si>
  <si>
    <t>AHMET ALTIN, B1-10 DAİRE 4</t>
  </si>
  <si>
    <t>VOLKAN DUBAZ, BAHAETTİN DUBAZ OCAK 2025</t>
  </si>
  <si>
    <t>HEDİYE SARI, CEP-EFTEMRİ-</t>
  </si>
  <si>
    <t>GENCAY GÜLFİDAN, Daire 18</t>
  </si>
  <si>
    <t>MERAL GÖKÇE, MERAL GÖKÇE tarafından aktarılan</t>
  </si>
  <si>
    <t>İHSAN TARHAN, B2-04  D:22 Fatma Tarhan aidat ödemesi</t>
  </si>
  <si>
    <t>MEHMET ÇALIŞKAN, b204 daire 14 aidat demirbaş ödemesi</t>
  </si>
  <si>
    <t>TAYLAN ÇETİNKAYA, B1-10 daire 9 Fatma Kayım aidat</t>
  </si>
  <si>
    <t>ŞUBAT 2025 ÖDEME TAKİP TABLOSU</t>
  </si>
  <si>
    <t>ÜST YÖNETİM AİDATI YÜZDE 54, GÜVENLİK BEDELİNİ YÜZDE 74 ARTIRDIĞINDAN, GÖREVLİ MAAŞININ ARTIŞI VE DİĞER GİDERLERİN ARTMASI NETİCESİNDE GENEL KURUL KARARI İLE AİDATLAR YÜZDE 30 ARTIRILDI.</t>
  </si>
  <si>
    <t>02.02.2025</t>
  </si>
  <si>
    <t>DİLEK MEHDİ, OCAK B2-04B D 30</t>
  </si>
  <si>
    <t>01.02.2025</t>
  </si>
  <si>
    <t>Güneş Koç, B2-04-B D.29 AİDAT BEDELİ</t>
  </si>
  <si>
    <t>MURAT ÇOLAK, MURAT ÇOLAK D 34</t>
  </si>
  <si>
    <t>NİLGÜN ÇULGATAY, 2025 Ocak</t>
  </si>
  <si>
    <t>31.01.2025</t>
  </si>
  <si>
    <t>EDA YILDIZ, Ocak aidat</t>
  </si>
  <si>
    <t>YILMAZ TUTUK, D:10,Daire :3 Aidat,sıcak su, yakıt, diğer Ocak ayı, Yılmaz TUTUK</t>
  </si>
  <si>
    <t>30.01.2025</t>
  </si>
  <si>
    <t>NERİMAN SERDAROĞLU, 01/2025 AİDAT, GEN. GİDER,  DAİRE 25</t>
  </si>
  <si>
    <t>MEHMET SEDAT YILMAZ, B1-10 5A blok kat 6 D 13 Mehmet sedat yılmaz</t>
  </si>
  <si>
    <t>29.01.2025</t>
  </si>
  <si>
    <t>MÜZEYYEN HARAÇ, B1-10D.1M.HARAÇOCAK25AİDAT</t>
  </si>
  <si>
    <t>MÜZEYYEN HARAÇ, B24B D.36 M.HARAÇ OCAK25AİDAT</t>
  </si>
  <si>
    <t>28.01.2025</t>
  </si>
  <si>
    <t>ÇİĞDEM MANAV, D 10 D 8 OCAK AYI SU ISINMA AİDAT</t>
  </si>
  <si>
    <t>YÜKSEL HALAÇOĞLU, Ocak aidatı</t>
  </si>
  <si>
    <t>MEHMET KARAKAŞ, B 1 10 DAİRE 11 OCAK AİDATI GİDER</t>
  </si>
  <si>
    <t>27.01.2025</t>
  </si>
  <si>
    <t>FATMA ALİM, BİZİM KENT SİTESİ D10 BLOK DAİRE 17 AİDAT ÖDEMESİ</t>
  </si>
  <si>
    <t>24.01.2025</t>
  </si>
  <si>
    <t>ÖMER AYDIN, B204 A blok 5C D1 omer aydin ocak 2025 aiday</t>
  </si>
  <si>
    <t>HÜSAMETTİN ÖNDER, B2 04 D7 AİDAT</t>
  </si>
  <si>
    <t>23.01.2025</t>
  </si>
  <si>
    <t>ADNAN MULĞAN, B2-04/A BLOK D10 OCAK 2025 AIDAT DEMIRBAS YAKIT SU BEDELI</t>
  </si>
  <si>
    <t>22.01.2025</t>
  </si>
  <si>
    <t>İYZİ ÖDEME VE ELEKTRONİK PARA HİZMETLERİ, iyzi_22-01-2025-09:32:01_7197_BİZİMKENT 195 ADA B204 BLOK YÖNETİMİ_iyzico_Odeme</t>
  </si>
  <si>
    <t>ok</t>
  </si>
  <si>
    <t>NURULLAH ÇOŞKUN, D 26 AİDAT N COŞKUN</t>
  </si>
  <si>
    <t>20.01.2025</t>
  </si>
  <si>
    <t>AYDOĞAN GÜNDOĞDU, Aydoğan Gündoğdu b1 10 daire 10-ocak ayı aidatı</t>
  </si>
  <si>
    <t>GÜLCAN YILMAZ, GÜLCAN YILMAZ B204A BLOK D 4 AİDAT</t>
  </si>
  <si>
    <t>18.01.2025</t>
  </si>
  <si>
    <t>17.01.2025</t>
  </si>
  <si>
    <t>İREM TEZCAN, Daire 5</t>
  </si>
  <si>
    <t>AYKUT KORKMAZ, B1-10 D.8 Ocak25 Aidat Zekiye Korkmaz</t>
  </si>
  <si>
    <t>YİĞİT KESGİN, CEP-EFTEMRİ-B2-04-B DAİRE32 OCAK 2024 AİDAT</t>
  </si>
  <si>
    <t>16.01.2025</t>
  </si>
  <si>
    <t>HOSSAM E.Y.YOUSEF HOSSAM E.Y.YOUSEF, D10 daire 10 Ocak aidat</t>
  </si>
  <si>
    <t>EGE ÇİÇEKCİLER, B204 B DAİRE 28 AİDAT ÖDEMESİ</t>
  </si>
  <si>
    <t>CEM BABACAN, CEM BABACAN B204 A DAIRE 9 AIDAT YAKIT OCAK</t>
  </si>
  <si>
    <t>05.02.2025</t>
  </si>
  <si>
    <t>Rifat Ferdan Sayılı, B2-04 Kat.8 D.17 Ocak 2025 aidat</t>
  </si>
  <si>
    <t>RIZA AYBARS AKCAN, B1.10 D17 Ocak 2025 Listesi</t>
  </si>
  <si>
    <t>BERNA KARACİVAN, Bireysel Ödeme</t>
  </si>
  <si>
    <t>03.02.2025</t>
  </si>
  <si>
    <t>Deniz Müyesser, B1-10 D5 Ocak2025 ısınma,  aidat, sıcaksu, ek ödemeler</t>
  </si>
  <si>
    <t>BATUHAN KANLIOĞLU, D-10 DAİRE 5 BARIŞ CAN KANLIOĞLU</t>
  </si>
  <si>
    <t>SELCAN GÖKSU, D.33 Selcan Göksu</t>
  </si>
  <si>
    <t>12.02.2025</t>
  </si>
  <si>
    <t>ESRA ÇETİN, Bizimkent D10 blok daire 13, aralık ve ocak ayı toplam aidat, demirbas ve ısınma bedelleri ödemesidir</t>
  </si>
  <si>
    <t>10.02.2025</t>
  </si>
  <si>
    <t>08.02.2025</t>
  </si>
  <si>
    <t>KADİR ARAS, DAİRE 6</t>
  </si>
  <si>
    <t>HAKKI TEZCAN, Bireysel Ödeme</t>
  </si>
  <si>
    <t>Tolga Demir, D10 5B2 K7 D16 - TOLGA DEMİR</t>
  </si>
  <si>
    <t>14.02.2025</t>
  </si>
  <si>
    <t>SERPİL KARABURUN, 195 ada b1-10/5a D:7 ocak aidat</t>
  </si>
  <si>
    <t>ALPASLAN KAAN AKSÜT, Aydat aralik ocak subat</t>
  </si>
  <si>
    <t>TURAN TURGAY GÖRGEL,D12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</si>
</sst>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indexed="63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5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10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textRotation="90"/>
    </xf>
    <xf numFmtId="0" fontId="1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6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8" fillId="0" borderId="1" xfId="0" applyNumberFormat="1" applyFont="1" applyBorder="1"/>
    <xf numFmtId="4" fontId="7" fillId="2" borderId="2" xfId="0" applyNumberFormat="1" applyFont="1" applyFill="1" applyBorder="1" applyAlignment="1">
      <alignment horizontal="right" vertical="center" wrapText="1"/>
    </xf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5" fillId="2" borderId="2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0" fontId="0" fillId="0" borderId="1" xfId="0" applyNumberFormat="1" applyFont="1" applyFill="1" applyBorder="1" applyAlignment="1"/>
    <xf numFmtId="4" fontId="14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14" fontId="16" fillId="2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168" fontId="10" fillId="0" borderId="0" xfId="1" applyFont="1" applyAlignment="1">
      <alignment horizontal="center" vertical="center" wrapText="1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K33" sqref="K33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9.5703125" customWidth="1"/>
    <col min="9" max="9" width="11.28515625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31</v>
      </c>
      <c r="F2" s="4" t="s">
        <v>35</v>
      </c>
      <c r="G2" s="50" t="s">
        <v>27</v>
      </c>
      <c r="H2" s="4" t="s">
        <v>12</v>
      </c>
      <c r="I2" s="4" t="s">
        <v>20</v>
      </c>
      <c r="J2" s="29" t="s">
        <v>21</v>
      </c>
      <c r="K2" s="4" t="s">
        <v>7</v>
      </c>
      <c r="L2" s="4" t="s">
        <v>18</v>
      </c>
      <c r="M2" s="5" t="s">
        <v>6</v>
      </c>
      <c r="O2" s="47" t="s">
        <v>19</v>
      </c>
    </row>
    <row r="3" spans="1:16" ht="18.95" customHeight="1" x14ac:dyDescent="0.25">
      <c r="A3" s="72" t="s">
        <v>1</v>
      </c>
      <c r="B3" s="27">
        <v>1</v>
      </c>
      <c r="C3" s="14">
        <v>2051.0807307064051</v>
      </c>
      <c r="D3" s="36">
        <v>2040</v>
      </c>
      <c r="E3" s="14"/>
      <c r="F3" s="14"/>
      <c r="G3" s="14">
        <v>30</v>
      </c>
      <c r="H3" s="24">
        <v>69</v>
      </c>
      <c r="I3" s="24">
        <v>497</v>
      </c>
      <c r="J3" s="30">
        <v>16.567919999999997</v>
      </c>
      <c r="K3" s="26">
        <v>165.71253999999999</v>
      </c>
      <c r="L3" s="23">
        <v>1950</v>
      </c>
      <c r="M3" s="7">
        <f>C3-D3+E3+H3+K3+L3+I3+J3+F3+G3</f>
        <v>2739.3611907064051</v>
      </c>
      <c r="N3" s="2"/>
      <c r="O3" s="34">
        <f>C3-D3</f>
        <v>11.08073070640512</v>
      </c>
      <c r="P3" s="34"/>
    </row>
    <row r="4" spans="1:16" ht="18.95" customHeight="1" x14ac:dyDescent="0.25">
      <c r="A4" s="72"/>
      <c r="B4" s="27">
        <v>2</v>
      </c>
      <c r="C4" s="14">
        <v>2262.3142981221149</v>
      </c>
      <c r="D4" s="37"/>
      <c r="E4" s="14">
        <f t="shared" ref="E4:E17" si="0">(C4-D4)*0.07</f>
        <v>158.36200086854805</v>
      </c>
      <c r="F4" s="14"/>
      <c r="G4" s="14">
        <v>30</v>
      </c>
      <c r="H4" s="24">
        <v>69</v>
      </c>
      <c r="I4" s="24">
        <v>497</v>
      </c>
      <c r="J4" s="30">
        <v>271.71492000000001</v>
      </c>
      <c r="K4" s="26">
        <v>0</v>
      </c>
      <c r="L4" s="23">
        <v>1950</v>
      </c>
      <c r="M4" s="7">
        <f t="shared" ref="M4:M20" si="1">C4-D4+E4+H4+K4+L4+I4+J4+F4+G4</f>
        <v>5238.3912189906632</v>
      </c>
      <c r="O4" s="34">
        <f t="shared" ref="O4:O20" si="2">C4-D4</f>
        <v>2262.3142981221149</v>
      </c>
    </row>
    <row r="5" spans="1:16" ht="18.95" customHeight="1" x14ac:dyDescent="0.25">
      <c r="A5" s="72"/>
      <c r="B5" s="27">
        <v>3</v>
      </c>
      <c r="C5" s="14">
        <v>2519.9809526856798</v>
      </c>
      <c r="D5" s="37">
        <v>2505</v>
      </c>
      <c r="E5" s="14"/>
      <c r="F5" s="14"/>
      <c r="G5" s="14">
        <v>30</v>
      </c>
      <c r="H5" s="24">
        <v>69</v>
      </c>
      <c r="I5" s="24">
        <v>672</v>
      </c>
      <c r="J5" s="30">
        <v>30.926880000000001</v>
      </c>
      <c r="K5" s="26">
        <v>213.05913999999999</v>
      </c>
      <c r="L5" s="23">
        <v>2200</v>
      </c>
      <c r="M5" s="7">
        <f t="shared" si="1"/>
        <v>3229.9669726856796</v>
      </c>
      <c r="O5" s="34">
        <f t="shared" si="2"/>
        <v>14.980952685679767</v>
      </c>
    </row>
    <row r="6" spans="1:16" ht="18.95" customHeight="1" x14ac:dyDescent="0.25">
      <c r="A6" s="72"/>
      <c r="B6" s="27">
        <v>4</v>
      </c>
      <c r="C6" s="14">
        <v>19715.195717992672</v>
      </c>
      <c r="D6" s="33">
        <v>10000</v>
      </c>
      <c r="E6" s="14">
        <f t="shared" ref="E6" si="3">(C6-D6)*0.07</f>
        <v>680.06370025948706</v>
      </c>
      <c r="F6" s="14"/>
      <c r="G6" s="14">
        <v>30</v>
      </c>
      <c r="H6" s="24">
        <v>69</v>
      </c>
      <c r="I6" s="24">
        <v>672</v>
      </c>
      <c r="J6" s="30">
        <v>621.8517599999999</v>
      </c>
      <c r="K6" s="26">
        <v>702.30607999999995</v>
      </c>
      <c r="L6" s="23">
        <v>2200</v>
      </c>
      <c r="M6" s="7">
        <f t="shared" si="1"/>
        <v>14690.417258252159</v>
      </c>
      <c r="O6" s="34">
        <f t="shared" si="2"/>
        <v>9715.1957179926721</v>
      </c>
    </row>
    <row r="7" spans="1:16" ht="18.95" customHeight="1" x14ac:dyDescent="0.25">
      <c r="A7" s="72"/>
      <c r="B7" s="27">
        <v>5</v>
      </c>
      <c r="C7" s="14">
        <v>17390.36138495987</v>
      </c>
      <c r="D7" s="33">
        <v>2000</v>
      </c>
      <c r="E7" s="14">
        <f t="shared" si="0"/>
        <v>1077.325296947191</v>
      </c>
      <c r="F7" s="14"/>
      <c r="G7" s="14">
        <v>30</v>
      </c>
      <c r="H7" s="24">
        <v>69</v>
      </c>
      <c r="I7" s="24">
        <v>672</v>
      </c>
      <c r="J7" s="30">
        <v>759.36612000000002</v>
      </c>
      <c r="K7" s="26">
        <v>7.8909599999999998</v>
      </c>
      <c r="L7" s="23">
        <v>2200</v>
      </c>
      <c r="M7" s="7">
        <f t="shared" si="1"/>
        <v>20205.94376190706</v>
      </c>
      <c r="O7" s="34">
        <f t="shared" si="2"/>
        <v>15390.36138495987</v>
      </c>
    </row>
    <row r="8" spans="1:16" ht="18.95" customHeight="1" x14ac:dyDescent="0.25">
      <c r="A8" s="72"/>
      <c r="B8" s="27">
        <v>6</v>
      </c>
      <c r="C8" s="14">
        <v>2693.043254776429</v>
      </c>
      <c r="D8" s="33">
        <v>2694</v>
      </c>
      <c r="E8" s="14"/>
      <c r="F8" s="14"/>
      <c r="G8" s="14">
        <v>30</v>
      </c>
      <c r="H8" s="24">
        <v>69</v>
      </c>
      <c r="I8" s="24">
        <v>672</v>
      </c>
      <c r="J8" s="30">
        <v>212.07023999999998</v>
      </c>
      <c r="K8" s="26">
        <v>78.910719999999998</v>
      </c>
      <c r="L8" s="23">
        <v>2200</v>
      </c>
      <c r="M8" s="7">
        <f t="shared" si="1"/>
        <v>3261.0242147764288</v>
      </c>
      <c r="N8" s="2"/>
      <c r="O8" s="34">
        <f t="shared" si="2"/>
        <v>-0.95674522357103342</v>
      </c>
    </row>
    <row r="9" spans="1:16" ht="18.95" customHeight="1" thickBot="1" x14ac:dyDescent="0.3">
      <c r="A9" s="72"/>
      <c r="B9" s="27">
        <v>7</v>
      </c>
      <c r="C9" s="14">
        <v>8103.22783913688</v>
      </c>
      <c r="D9" s="37"/>
      <c r="E9" s="14">
        <f t="shared" si="0"/>
        <v>567.22594873958167</v>
      </c>
      <c r="F9" s="14"/>
      <c r="G9" s="14">
        <v>30</v>
      </c>
      <c r="H9" s="24">
        <v>69</v>
      </c>
      <c r="I9" s="24">
        <v>672</v>
      </c>
      <c r="J9" s="30">
        <v>559.44564000000003</v>
      </c>
      <c r="K9" s="26">
        <v>86.801819999999992</v>
      </c>
      <c r="L9" s="23">
        <v>2200</v>
      </c>
      <c r="M9" s="7">
        <f t="shared" si="1"/>
        <v>12287.701247876463</v>
      </c>
      <c r="O9" s="34">
        <f t="shared" si="2"/>
        <v>8103.22783913688</v>
      </c>
    </row>
    <row r="10" spans="1:16" ht="18.95" customHeight="1" thickBot="1" x14ac:dyDescent="0.3">
      <c r="A10" s="72"/>
      <c r="B10" s="27">
        <v>8</v>
      </c>
      <c r="C10" s="14">
        <v>2505.5914807502973</v>
      </c>
      <c r="D10" s="46">
        <v>2491</v>
      </c>
      <c r="E10" s="14"/>
      <c r="F10" s="14"/>
      <c r="G10" s="14">
        <v>30</v>
      </c>
      <c r="H10" s="24">
        <v>69</v>
      </c>
      <c r="I10" s="24">
        <v>672</v>
      </c>
      <c r="J10" s="30">
        <v>112.66224</v>
      </c>
      <c r="K10" s="26">
        <v>15.78206</v>
      </c>
      <c r="L10" s="23">
        <v>2200</v>
      </c>
      <c r="M10" s="7">
        <f t="shared" si="1"/>
        <v>3114.0357807502974</v>
      </c>
      <c r="O10" s="34">
        <f t="shared" si="2"/>
        <v>14.591480750297251</v>
      </c>
    </row>
    <row r="11" spans="1:16" ht="18.95" customHeight="1" x14ac:dyDescent="0.25">
      <c r="A11" s="72"/>
      <c r="B11" s="27">
        <v>9</v>
      </c>
      <c r="C11" s="14">
        <v>2847.1733673899994</v>
      </c>
      <c r="D11" s="33">
        <v>2864</v>
      </c>
      <c r="E11" s="14"/>
      <c r="F11" s="14"/>
      <c r="G11" s="14">
        <v>30</v>
      </c>
      <c r="H11" s="24">
        <v>69</v>
      </c>
      <c r="I11" s="24">
        <v>672</v>
      </c>
      <c r="J11" s="30">
        <v>420.27455999999995</v>
      </c>
      <c r="K11" s="26">
        <v>102.58402</v>
      </c>
      <c r="L11" s="23">
        <v>2200</v>
      </c>
      <c r="M11" s="7">
        <f t="shared" si="1"/>
        <v>3477.031947389999</v>
      </c>
      <c r="O11" s="34">
        <f t="shared" si="2"/>
        <v>-16.826632610000615</v>
      </c>
    </row>
    <row r="12" spans="1:16" ht="18.95" customHeight="1" x14ac:dyDescent="0.25">
      <c r="A12" s="72"/>
      <c r="B12" s="27">
        <v>10</v>
      </c>
      <c r="C12" s="14">
        <v>2948.5112868100005</v>
      </c>
      <c r="D12" s="37">
        <v>2934</v>
      </c>
      <c r="E12" s="14"/>
      <c r="F12" s="14"/>
      <c r="G12" s="14">
        <v>30</v>
      </c>
      <c r="H12" s="24">
        <v>69</v>
      </c>
      <c r="I12" s="24">
        <v>672</v>
      </c>
      <c r="J12" s="30">
        <v>316.44852000000003</v>
      </c>
      <c r="K12" s="26">
        <v>426.11827999999997</v>
      </c>
      <c r="L12" s="23">
        <v>2200</v>
      </c>
      <c r="M12" s="7">
        <f>C12-D12+E12+H12+K12+L12+I12+J12+F12+G12</f>
        <v>3728.0780868100005</v>
      </c>
      <c r="O12" s="34">
        <f>C12-D12</f>
        <v>14.511286810000456</v>
      </c>
      <c r="P12" s="56"/>
    </row>
    <row r="13" spans="1:16" ht="18.95" customHeight="1" x14ac:dyDescent="0.25">
      <c r="A13" s="72"/>
      <c r="B13" s="27">
        <v>11</v>
      </c>
      <c r="C13" s="14">
        <v>3142.456027566237</v>
      </c>
      <c r="D13" s="37">
        <v>3127.46</v>
      </c>
      <c r="E13" s="14"/>
      <c r="F13" s="14"/>
      <c r="G13" s="14">
        <v>30</v>
      </c>
      <c r="H13" s="24">
        <v>69</v>
      </c>
      <c r="I13" s="24">
        <v>672</v>
      </c>
      <c r="J13" s="30">
        <v>600.86568</v>
      </c>
      <c r="K13" s="26">
        <v>228.84119999999999</v>
      </c>
      <c r="L13" s="23">
        <v>2200</v>
      </c>
      <c r="M13" s="7">
        <f t="shared" si="1"/>
        <v>3815.7029075662367</v>
      </c>
      <c r="O13" s="34">
        <f t="shared" si="2"/>
        <v>14.99602756623699</v>
      </c>
    </row>
    <row r="14" spans="1:16" ht="18.95" customHeight="1" x14ac:dyDescent="0.25">
      <c r="A14" s="72"/>
      <c r="B14" s="27">
        <v>12</v>
      </c>
      <c r="C14" s="14">
        <v>2648.6114861065726</v>
      </c>
      <c r="D14" s="33">
        <v>2633</v>
      </c>
      <c r="E14" s="14"/>
      <c r="F14" s="14"/>
      <c r="G14" s="14">
        <v>30</v>
      </c>
      <c r="H14" s="24">
        <v>69</v>
      </c>
      <c r="I14" s="24">
        <v>672</v>
      </c>
      <c r="J14" s="30">
        <v>252.93791999999999</v>
      </c>
      <c r="K14" s="26">
        <v>94.692919999999987</v>
      </c>
      <c r="L14" s="23">
        <v>2200</v>
      </c>
      <c r="M14" s="7">
        <f t="shared" si="1"/>
        <v>3334.2423261065724</v>
      </c>
      <c r="N14" s="2"/>
      <c r="O14" s="34">
        <f t="shared" si="2"/>
        <v>15.611486106572556</v>
      </c>
    </row>
    <row r="15" spans="1:16" ht="18.95" customHeight="1" x14ac:dyDescent="0.25">
      <c r="A15" s="72"/>
      <c r="B15" s="27">
        <v>13</v>
      </c>
      <c r="C15" s="14">
        <v>5636.0344247675548</v>
      </c>
      <c r="D15" s="37">
        <v>5621.03</v>
      </c>
      <c r="E15" s="14"/>
      <c r="F15" s="14"/>
      <c r="G15" s="14">
        <v>30</v>
      </c>
      <c r="H15" s="24">
        <v>69</v>
      </c>
      <c r="I15" s="24">
        <v>672</v>
      </c>
      <c r="J15" s="30">
        <v>324.73248000000001</v>
      </c>
      <c r="K15" s="26">
        <v>63.128519999999995</v>
      </c>
      <c r="L15" s="23">
        <v>2200</v>
      </c>
      <c r="M15" s="7">
        <f t="shared" si="1"/>
        <v>3373.8654247675554</v>
      </c>
      <c r="O15" s="34">
        <f t="shared" si="2"/>
        <v>15.004424767555065</v>
      </c>
    </row>
    <row r="16" spans="1:16" ht="18.95" customHeight="1" x14ac:dyDescent="0.25">
      <c r="A16" s="72"/>
      <c r="B16" s="27">
        <v>14</v>
      </c>
      <c r="C16" s="14">
        <v>-2128.1611393293256</v>
      </c>
      <c r="D16" s="37"/>
      <c r="E16" s="14"/>
      <c r="F16" s="14"/>
      <c r="G16" s="14">
        <v>30</v>
      </c>
      <c r="H16" s="24">
        <v>69</v>
      </c>
      <c r="I16" s="24">
        <v>672</v>
      </c>
      <c r="J16" s="30">
        <v>395.42255999999998</v>
      </c>
      <c r="K16" s="26">
        <v>0</v>
      </c>
      <c r="L16" s="23">
        <v>2200</v>
      </c>
      <c r="M16" s="7">
        <f t="shared" si="1"/>
        <v>1238.2614206706744</v>
      </c>
      <c r="N16" s="2"/>
      <c r="O16" s="34">
        <f t="shared" si="2"/>
        <v>-2128.1611393293256</v>
      </c>
    </row>
    <row r="17" spans="1:25" ht="18.95" customHeight="1" x14ac:dyDescent="0.25">
      <c r="A17" s="72"/>
      <c r="B17" s="27">
        <v>15</v>
      </c>
      <c r="C17" s="16">
        <v>7278.4869768306935</v>
      </c>
      <c r="D17" s="38"/>
      <c r="E17" s="14">
        <f t="shared" si="0"/>
        <v>509.4940883781486</v>
      </c>
      <c r="F17" s="14"/>
      <c r="G17" s="14">
        <v>30</v>
      </c>
      <c r="H17" s="24">
        <v>69</v>
      </c>
      <c r="I17" s="24">
        <v>672</v>
      </c>
      <c r="J17" s="30">
        <v>293.80559999999997</v>
      </c>
      <c r="K17" s="26">
        <v>228.84119999999999</v>
      </c>
      <c r="L17" s="23">
        <v>2200</v>
      </c>
      <c r="M17" s="7">
        <f t="shared" si="1"/>
        <v>11281.62786520884</v>
      </c>
      <c r="N17" s="2"/>
      <c r="O17" s="34">
        <f t="shared" si="2"/>
        <v>7278.4869768306935</v>
      </c>
    </row>
    <row r="18" spans="1:25" ht="18.95" customHeight="1" x14ac:dyDescent="0.25">
      <c r="A18" s="72"/>
      <c r="B18" s="27">
        <v>16</v>
      </c>
      <c r="C18" s="16">
        <v>6322.5286523621089</v>
      </c>
      <c r="D18" s="37">
        <v>6322.53</v>
      </c>
      <c r="E18" s="14"/>
      <c r="F18" s="14"/>
      <c r="G18" s="14">
        <v>30</v>
      </c>
      <c r="H18" s="24">
        <v>69</v>
      </c>
      <c r="I18" s="24">
        <v>672</v>
      </c>
      <c r="J18" s="30">
        <v>608.04516000000001</v>
      </c>
      <c r="K18" s="26">
        <v>220.95009999999996</v>
      </c>
      <c r="L18" s="23">
        <v>2200</v>
      </c>
      <c r="M18" s="7">
        <f t="shared" si="1"/>
        <v>3799.9939123621093</v>
      </c>
      <c r="O18" s="34">
        <f t="shared" si="2"/>
        <v>-1.3476378908308106E-3</v>
      </c>
    </row>
    <row r="19" spans="1:25" ht="18.95" customHeight="1" thickBot="1" x14ac:dyDescent="0.3">
      <c r="A19" s="72"/>
      <c r="B19" s="27">
        <v>17</v>
      </c>
      <c r="C19" s="14">
        <v>2675.8091938000007</v>
      </c>
      <c r="D19" s="37">
        <v>2660.81</v>
      </c>
      <c r="E19" s="14"/>
      <c r="F19" s="14"/>
      <c r="G19" s="14">
        <v>30</v>
      </c>
      <c r="H19" s="24">
        <v>69</v>
      </c>
      <c r="I19" s="24">
        <v>672</v>
      </c>
      <c r="J19" s="30">
        <v>308.71679999999998</v>
      </c>
      <c r="K19" s="26">
        <v>0</v>
      </c>
      <c r="L19" s="23">
        <v>2200</v>
      </c>
      <c r="M19" s="7">
        <f t="shared" si="1"/>
        <v>3294.7159938000009</v>
      </c>
      <c r="N19" s="2"/>
      <c r="O19" s="34">
        <f t="shared" si="2"/>
        <v>14.999193800000739</v>
      </c>
      <c r="Q19" s="2"/>
      <c r="V19" s="2"/>
      <c r="X19" s="2"/>
      <c r="Y19" s="2"/>
    </row>
    <row r="20" spans="1:25" ht="18.95" customHeight="1" thickBot="1" x14ac:dyDescent="0.3">
      <c r="A20" s="72"/>
      <c r="B20" s="27">
        <v>18</v>
      </c>
      <c r="C20" s="14">
        <v>3147.6142175103896</v>
      </c>
      <c r="D20" s="49">
        <v>3133</v>
      </c>
      <c r="E20" s="14"/>
      <c r="F20" s="14"/>
      <c r="G20" s="14">
        <v>30</v>
      </c>
      <c r="H20" s="24">
        <v>69</v>
      </c>
      <c r="I20" s="24">
        <v>672</v>
      </c>
      <c r="J20" s="30">
        <v>505.87583999999998</v>
      </c>
      <c r="K20" s="26">
        <v>299.86095999999998</v>
      </c>
      <c r="L20" s="23">
        <v>2200</v>
      </c>
      <c r="M20" s="7">
        <f t="shared" si="1"/>
        <v>3791.3510175103897</v>
      </c>
      <c r="O20" s="34">
        <f t="shared" si="2"/>
        <v>14.614217510389608</v>
      </c>
    </row>
    <row r="21" spans="1:25" x14ac:dyDescent="0.25">
      <c r="A21" s="72"/>
      <c r="B21" s="27" t="s">
        <v>10</v>
      </c>
      <c r="C21" s="9">
        <f>SUM(C3:C20)</f>
        <v>91759.860152944573</v>
      </c>
      <c r="D21" s="18">
        <f t="shared" ref="D21:M21" si="4">SUM(D3:D20)</f>
        <v>51025.829999999994</v>
      </c>
      <c r="E21" s="9">
        <f>SUM(E3:E20)</f>
        <v>2992.4710351929566</v>
      </c>
      <c r="F21" s="9">
        <f>SUM(F3:F20)</f>
        <v>0</v>
      </c>
      <c r="G21" s="9">
        <f>SUM(G3:G20)</f>
        <v>540</v>
      </c>
      <c r="H21" s="9">
        <f>SUM(H3:H20)</f>
        <v>1242</v>
      </c>
      <c r="I21" s="9">
        <f t="shared" si="4"/>
        <v>11746</v>
      </c>
      <c r="J21" s="9">
        <f>SUM(J3:J20)</f>
        <v>6611.7308399999984</v>
      </c>
      <c r="K21" s="9">
        <f>SUM(K3:K20)</f>
        <v>2935.4805200000001</v>
      </c>
      <c r="L21" s="9">
        <f t="shared" si="4"/>
        <v>39100</v>
      </c>
      <c r="M21" s="9">
        <f t="shared" si="4"/>
        <v>105901.71254813753</v>
      </c>
    </row>
    <row r="22" spans="1:25" ht="8.2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25" x14ac:dyDescent="0.25">
      <c r="A23" s="74" t="s">
        <v>32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59"/>
      <c r="O23" s="59"/>
      <c r="P23" s="59"/>
    </row>
    <row r="24" spans="1:25" ht="15" customHeight="1" x14ac:dyDescent="0.25">
      <c r="A24" s="77" t="s">
        <v>38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59"/>
      <c r="O24" s="59"/>
      <c r="P24" s="59"/>
    </row>
    <row r="25" spans="1:25" ht="15" customHeight="1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59"/>
      <c r="O25" s="59"/>
      <c r="P25" s="59"/>
      <c r="R25" s="65"/>
      <c r="S25" s="65"/>
    </row>
    <row r="26" spans="1:25" ht="15" customHeight="1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59"/>
      <c r="O26" s="59"/>
      <c r="P26" s="59"/>
    </row>
    <row r="27" spans="1:25" ht="15" customHeight="1" x14ac:dyDescent="0.25">
      <c r="A27" s="77" t="s">
        <v>49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59"/>
      <c r="O27" s="59"/>
      <c r="P27" s="59"/>
    </row>
    <row r="28" spans="1:25" ht="15" customHeight="1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59"/>
      <c r="O28" s="59"/>
      <c r="P28" s="59"/>
    </row>
    <row r="29" spans="1:25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59"/>
      <c r="O29" s="59"/>
      <c r="P29" s="59"/>
    </row>
    <row r="30" spans="1:25" x14ac:dyDescent="0.25">
      <c r="A30" s="59"/>
      <c r="B30" s="59"/>
      <c r="C30" s="59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19685039370078741" right="0" top="0.19685039370078741" bottom="0" header="0.31496062992125984" footer="0.31496062992125984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D14" sqref="D14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31</v>
      </c>
      <c r="F2" s="4" t="s">
        <v>35</v>
      </c>
      <c r="G2" s="50" t="s">
        <v>27</v>
      </c>
      <c r="H2" s="4" t="s">
        <v>12</v>
      </c>
      <c r="I2" s="4" t="s">
        <v>20</v>
      </c>
      <c r="J2" s="29" t="s">
        <v>21</v>
      </c>
      <c r="K2" s="4" t="s">
        <v>7</v>
      </c>
      <c r="L2" s="4" t="s">
        <v>18</v>
      </c>
      <c r="M2" s="5" t="s">
        <v>6</v>
      </c>
      <c r="O2" s="47" t="s">
        <v>19</v>
      </c>
    </row>
    <row r="3" spans="1:26" ht="18.95" customHeight="1" x14ac:dyDescent="0.25">
      <c r="A3" s="72" t="s">
        <v>3</v>
      </c>
      <c r="B3" s="27">
        <v>1</v>
      </c>
      <c r="C3" s="13">
        <v>3680.5527663999992</v>
      </c>
      <c r="D3" s="45">
        <v>3665.55</v>
      </c>
      <c r="E3" s="14"/>
      <c r="F3" s="14"/>
      <c r="G3" s="14">
        <v>30</v>
      </c>
      <c r="H3" s="21">
        <v>69</v>
      </c>
      <c r="I3" s="21">
        <v>1695</v>
      </c>
      <c r="J3" s="30">
        <v>74.00363999999999</v>
      </c>
      <c r="K3" s="21">
        <v>23.673159999999999</v>
      </c>
      <c r="L3" s="22">
        <v>2700</v>
      </c>
      <c r="M3" s="7">
        <f t="shared" ref="M3:M20" si="0">C3-D3+E3+H3+K3+L3+I3+J3+F3+G3</f>
        <v>4606.6795663999992</v>
      </c>
      <c r="O3" s="34">
        <f>C3-D3</f>
        <v>15.002766399999018</v>
      </c>
      <c r="Q3" s="2"/>
    </row>
    <row r="4" spans="1:26" ht="18.95" customHeight="1" x14ac:dyDescent="0.25">
      <c r="A4" s="72"/>
      <c r="B4" s="27">
        <v>2</v>
      </c>
      <c r="C4" s="13">
        <v>4442.9110068246664</v>
      </c>
      <c r="D4" s="39">
        <v>4400</v>
      </c>
      <c r="E4" s="14"/>
      <c r="F4" s="14"/>
      <c r="G4" s="14">
        <v>30</v>
      </c>
      <c r="H4" s="21">
        <v>69</v>
      </c>
      <c r="I4" s="21">
        <v>1695</v>
      </c>
      <c r="J4" s="30">
        <v>798.57695999999999</v>
      </c>
      <c r="K4" s="21">
        <v>307.75205999999997</v>
      </c>
      <c r="L4" s="22">
        <v>2700</v>
      </c>
      <c r="M4" s="7">
        <f t="shared" si="0"/>
        <v>5643.2400268246665</v>
      </c>
      <c r="O4" s="34">
        <f t="shared" ref="O4:O20" si="1">C4-D4</f>
        <v>42.911006824666401</v>
      </c>
      <c r="V4" s="48"/>
    </row>
    <row r="5" spans="1:26" ht="18.95" customHeight="1" x14ac:dyDescent="0.25">
      <c r="A5" s="72"/>
      <c r="B5" s="27">
        <v>3</v>
      </c>
      <c r="C5" s="13">
        <v>4131.4098930161172</v>
      </c>
      <c r="D5" s="40">
        <v>4136</v>
      </c>
      <c r="E5" s="14"/>
      <c r="F5" s="14"/>
      <c r="G5" s="14">
        <v>30</v>
      </c>
      <c r="H5" s="21">
        <v>69</v>
      </c>
      <c r="I5" s="21">
        <v>1695</v>
      </c>
      <c r="J5" s="30">
        <v>437.94707999999997</v>
      </c>
      <c r="K5" s="21">
        <v>126.25717999999999</v>
      </c>
      <c r="L5" s="22">
        <v>2700</v>
      </c>
      <c r="M5" s="7">
        <f t="shared" si="0"/>
        <v>5053.6141530161167</v>
      </c>
      <c r="O5" s="34">
        <f t="shared" si="1"/>
        <v>-4.5901069838828334</v>
      </c>
    </row>
    <row r="6" spans="1:26" ht="18.95" customHeight="1" x14ac:dyDescent="0.25">
      <c r="A6" s="72"/>
      <c r="B6" s="27">
        <v>4</v>
      </c>
      <c r="C6" s="13">
        <v>4460.8920153607723</v>
      </c>
      <c r="D6" s="33">
        <v>4450</v>
      </c>
      <c r="E6" s="14"/>
      <c r="F6" s="14"/>
      <c r="G6" s="14">
        <v>30</v>
      </c>
      <c r="H6" s="21">
        <v>69</v>
      </c>
      <c r="I6" s="21">
        <v>1695</v>
      </c>
      <c r="J6" s="30">
        <v>666.03311999999994</v>
      </c>
      <c r="K6" s="21">
        <v>362.98962</v>
      </c>
      <c r="L6" s="22">
        <v>2700</v>
      </c>
      <c r="M6" s="7">
        <f t="shared" si="0"/>
        <v>5533.9147553607727</v>
      </c>
      <c r="O6" s="34">
        <f t="shared" si="1"/>
        <v>10.892015360772348</v>
      </c>
      <c r="S6" s="2"/>
      <c r="V6" s="2"/>
      <c r="Z6" s="2"/>
    </row>
    <row r="7" spans="1:26" ht="18.95" customHeight="1" x14ac:dyDescent="0.25">
      <c r="A7" s="72"/>
      <c r="B7" s="27">
        <v>5</v>
      </c>
      <c r="C7" s="13">
        <v>4581.9469472760084</v>
      </c>
      <c r="D7" s="40">
        <v>4581.95</v>
      </c>
      <c r="E7" s="14"/>
      <c r="F7" s="14"/>
      <c r="G7" s="14">
        <v>30</v>
      </c>
      <c r="H7" s="21">
        <v>69</v>
      </c>
      <c r="I7" s="21">
        <v>1695</v>
      </c>
      <c r="J7" s="30">
        <v>835.57884000000001</v>
      </c>
      <c r="K7" s="21">
        <v>434.00923999999998</v>
      </c>
      <c r="L7" s="22">
        <v>2700</v>
      </c>
      <c r="M7" s="7">
        <f t="shared" si="0"/>
        <v>5763.585027276009</v>
      </c>
      <c r="O7" s="34">
        <f t="shared" si="1"/>
        <v>-3.0527239914590609E-3</v>
      </c>
    </row>
    <row r="8" spans="1:26" ht="18.95" customHeight="1" x14ac:dyDescent="0.25">
      <c r="A8" s="72"/>
      <c r="B8" s="27">
        <v>6</v>
      </c>
      <c r="C8" s="13">
        <v>4043.3516675700012</v>
      </c>
      <c r="D8" s="33">
        <v>4028.35</v>
      </c>
      <c r="E8" s="14"/>
      <c r="F8" s="14"/>
      <c r="G8" s="14">
        <v>30</v>
      </c>
      <c r="H8" s="21">
        <v>69</v>
      </c>
      <c r="I8" s="21">
        <v>1695</v>
      </c>
      <c r="J8" s="30">
        <v>307.05995999999999</v>
      </c>
      <c r="K8" s="21">
        <v>23.673159999999999</v>
      </c>
      <c r="L8" s="22">
        <v>2700</v>
      </c>
      <c r="M8" s="7">
        <f t="shared" si="0"/>
        <v>4839.7347875700007</v>
      </c>
      <c r="O8" s="34">
        <f t="shared" si="1"/>
        <v>15.001667570001246</v>
      </c>
      <c r="P8" s="2"/>
      <c r="Q8" s="2"/>
    </row>
    <row r="9" spans="1:26" ht="18.95" customHeight="1" x14ac:dyDescent="0.25">
      <c r="A9" s="72"/>
      <c r="B9" s="27">
        <v>7</v>
      </c>
      <c r="C9" s="13">
        <v>4096.4634458641376</v>
      </c>
      <c r="D9" s="38">
        <v>4400</v>
      </c>
      <c r="E9" s="14"/>
      <c r="F9" s="14"/>
      <c r="G9" s="14">
        <v>30</v>
      </c>
      <c r="H9" s="21">
        <v>69</v>
      </c>
      <c r="I9" s="21">
        <v>1695</v>
      </c>
      <c r="J9" s="30">
        <v>362.83884</v>
      </c>
      <c r="K9" s="21">
        <v>189.38583999999997</v>
      </c>
      <c r="L9" s="22">
        <v>2700</v>
      </c>
      <c r="M9" s="7">
        <f t="shared" si="0"/>
        <v>4742.6881258641379</v>
      </c>
      <c r="O9" s="34">
        <f t="shared" si="1"/>
        <v>-303.53655413586239</v>
      </c>
    </row>
    <row r="10" spans="1:26" ht="18.95" customHeight="1" x14ac:dyDescent="0.25">
      <c r="A10" s="72"/>
      <c r="B10" s="27">
        <v>8</v>
      </c>
      <c r="C10" s="13">
        <v>4040.6385814624073</v>
      </c>
      <c r="D10" s="39">
        <v>4025</v>
      </c>
      <c r="E10" s="14"/>
      <c r="F10" s="14"/>
      <c r="G10" s="14">
        <v>30</v>
      </c>
      <c r="H10" s="21">
        <v>69</v>
      </c>
      <c r="I10" s="21">
        <v>1695</v>
      </c>
      <c r="J10" s="30">
        <v>508.08492000000001</v>
      </c>
      <c r="K10" s="21">
        <v>31.564259999999997</v>
      </c>
      <c r="L10" s="22">
        <v>2700</v>
      </c>
      <c r="M10" s="7">
        <f t="shared" si="0"/>
        <v>5049.2877614624076</v>
      </c>
      <c r="O10" s="34">
        <f t="shared" si="1"/>
        <v>15.638581462407274</v>
      </c>
    </row>
    <row r="11" spans="1:26" ht="18.95" customHeight="1" x14ac:dyDescent="0.25">
      <c r="A11" s="72"/>
      <c r="B11" s="27">
        <v>9</v>
      </c>
      <c r="C11" s="13">
        <v>4711.2563975811026</v>
      </c>
      <c r="D11" s="39">
        <v>4600</v>
      </c>
      <c r="E11" s="14"/>
      <c r="F11" s="14"/>
      <c r="G11" s="14">
        <v>30</v>
      </c>
      <c r="H11" s="21">
        <v>69</v>
      </c>
      <c r="I11" s="21">
        <v>1695</v>
      </c>
      <c r="J11" s="30">
        <v>1233.2106000000001</v>
      </c>
      <c r="K11" s="21">
        <v>118.36608</v>
      </c>
      <c r="L11" s="22">
        <v>2700</v>
      </c>
      <c r="M11" s="7">
        <f t="shared" si="0"/>
        <v>5956.8330775811028</v>
      </c>
      <c r="O11" s="34">
        <f t="shared" si="1"/>
        <v>111.25639758110265</v>
      </c>
    </row>
    <row r="12" spans="1:26" ht="18.95" customHeight="1" x14ac:dyDescent="0.25">
      <c r="A12" s="72"/>
      <c r="B12" s="27">
        <v>10</v>
      </c>
      <c r="C12" s="13">
        <v>4647.0143896589698</v>
      </c>
      <c r="D12" s="39">
        <v>4633</v>
      </c>
      <c r="E12" s="14"/>
      <c r="F12" s="14"/>
      <c r="G12" s="14">
        <v>30</v>
      </c>
      <c r="H12" s="21">
        <v>69</v>
      </c>
      <c r="I12" s="21">
        <v>1695</v>
      </c>
      <c r="J12" s="30">
        <v>810.17459999999994</v>
      </c>
      <c r="K12" s="21">
        <v>370.88072</v>
      </c>
      <c r="L12" s="22">
        <v>2700</v>
      </c>
      <c r="M12" s="7">
        <f t="shared" si="0"/>
        <v>5689.0697096589702</v>
      </c>
      <c r="O12" s="34">
        <f t="shared" si="1"/>
        <v>14.014389658969776</v>
      </c>
    </row>
    <row r="13" spans="1:26" ht="18.95" customHeight="1" x14ac:dyDescent="0.25">
      <c r="A13" s="72"/>
      <c r="B13" s="27">
        <v>11</v>
      </c>
      <c r="C13" s="13">
        <v>4730.7546939141985</v>
      </c>
      <c r="D13" s="40">
        <v>4716</v>
      </c>
      <c r="E13" s="14"/>
      <c r="F13" s="14"/>
      <c r="G13" s="14">
        <v>30</v>
      </c>
      <c r="H13" s="21">
        <v>69</v>
      </c>
      <c r="I13" s="21">
        <v>1695</v>
      </c>
      <c r="J13" s="30">
        <v>898.53719999999987</v>
      </c>
      <c r="K13" s="21">
        <v>347.20742000000001</v>
      </c>
      <c r="L13" s="22">
        <v>2700</v>
      </c>
      <c r="M13" s="7">
        <f t="shared" si="0"/>
        <v>5754.499313914198</v>
      </c>
      <c r="N13" t="s">
        <v>11</v>
      </c>
      <c r="O13" s="34">
        <f t="shared" si="1"/>
        <v>14.754693914198469</v>
      </c>
    </row>
    <row r="14" spans="1:26" ht="18.95" customHeight="1" x14ac:dyDescent="0.25">
      <c r="A14" s="72"/>
      <c r="B14" s="27">
        <v>12</v>
      </c>
      <c r="C14" s="13">
        <v>4283.8350710999994</v>
      </c>
      <c r="D14" s="39">
        <v>4283.8350710999994</v>
      </c>
      <c r="E14" s="14"/>
      <c r="F14" s="14"/>
      <c r="G14" s="14">
        <v>30</v>
      </c>
      <c r="H14" s="21">
        <v>69</v>
      </c>
      <c r="I14" s="21">
        <v>1695</v>
      </c>
      <c r="J14" s="30">
        <v>537.90732000000003</v>
      </c>
      <c r="K14" s="21">
        <v>284.07875999999999</v>
      </c>
      <c r="L14" s="22">
        <v>2700</v>
      </c>
      <c r="M14" s="7">
        <f t="shared" si="0"/>
        <v>5315.9860800000006</v>
      </c>
      <c r="O14" s="34">
        <f t="shared" si="1"/>
        <v>0</v>
      </c>
    </row>
    <row r="15" spans="1:26" ht="18.95" customHeight="1" x14ac:dyDescent="0.25">
      <c r="A15" s="72"/>
      <c r="B15" s="27">
        <v>13</v>
      </c>
      <c r="C15" s="13">
        <v>4108.6577799999995</v>
      </c>
      <c r="D15" s="33">
        <v>4094</v>
      </c>
      <c r="E15" s="14"/>
      <c r="F15" s="14"/>
      <c r="G15" s="14">
        <v>30</v>
      </c>
      <c r="H15" s="21">
        <v>69</v>
      </c>
      <c r="I15" s="21">
        <v>1695</v>
      </c>
      <c r="J15" s="30">
        <v>356.76395999999994</v>
      </c>
      <c r="K15" s="21">
        <v>220.95009999999996</v>
      </c>
      <c r="L15" s="22">
        <v>2700</v>
      </c>
      <c r="M15" s="7">
        <f t="shared" si="0"/>
        <v>5086.3718399999998</v>
      </c>
      <c r="O15" s="34">
        <f t="shared" si="1"/>
        <v>14.657779999999548</v>
      </c>
      <c r="R15" s="55"/>
    </row>
    <row r="16" spans="1:26" ht="18.95" customHeight="1" x14ac:dyDescent="0.25">
      <c r="A16" s="72"/>
      <c r="B16" s="27">
        <v>14</v>
      </c>
      <c r="C16" s="13">
        <v>4482.529147018683</v>
      </c>
      <c r="D16" s="33">
        <v>4500</v>
      </c>
      <c r="E16" s="14"/>
      <c r="F16" s="14"/>
      <c r="G16" s="14">
        <v>30</v>
      </c>
      <c r="H16" s="21">
        <v>69</v>
      </c>
      <c r="I16" s="21">
        <v>1695</v>
      </c>
      <c r="J16" s="30">
        <v>743.35032000000001</v>
      </c>
      <c r="K16" s="21">
        <v>244.62339999999998</v>
      </c>
      <c r="L16" s="22">
        <v>2700</v>
      </c>
      <c r="M16" s="7">
        <f t="shared" si="0"/>
        <v>5464.5028670186821</v>
      </c>
      <c r="O16" s="34">
        <f t="shared" si="1"/>
        <v>-17.470852981316966</v>
      </c>
    </row>
    <row r="17" spans="1:21" ht="18.95" customHeight="1" x14ac:dyDescent="0.25">
      <c r="A17" s="72"/>
      <c r="B17" s="27">
        <v>15</v>
      </c>
      <c r="C17" s="13">
        <v>4085.2423798044952</v>
      </c>
      <c r="D17" s="38">
        <v>4071</v>
      </c>
      <c r="E17" s="14"/>
      <c r="F17" s="14"/>
      <c r="G17" s="14">
        <v>30</v>
      </c>
      <c r="H17" s="21">
        <v>69</v>
      </c>
      <c r="I17" s="21">
        <v>1695</v>
      </c>
      <c r="J17" s="30">
        <v>514.15980000000002</v>
      </c>
      <c r="K17" s="21">
        <v>71.019619999999989</v>
      </c>
      <c r="L17" s="22">
        <v>2700</v>
      </c>
      <c r="M17" s="7">
        <f t="shared" si="0"/>
        <v>5093.421799804496</v>
      </c>
      <c r="O17" s="34">
        <f t="shared" si="1"/>
        <v>14.242379804495158</v>
      </c>
    </row>
    <row r="18" spans="1:21" ht="18.95" customHeight="1" x14ac:dyDescent="0.25">
      <c r="A18" s="72"/>
      <c r="B18" s="27">
        <v>16</v>
      </c>
      <c r="C18" s="13">
        <v>4408.0928471945081</v>
      </c>
      <c r="D18" s="41">
        <v>4000</v>
      </c>
      <c r="E18" s="14"/>
      <c r="F18" s="14"/>
      <c r="G18" s="14">
        <v>30</v>
      </c>
      <c r="H18" s="21">
        <v>69</v>
      </c>
      <c r="I18" s="21">
        <v>1695</v>
      </c>
      <c r="J18" s="30">
        <v>657.74903999999992</v>
      </c>
      <c r="K18" s="21">
        <v>489.24679999999995</v>
      </c>
      <c r="L18" s="22">
        <v>2700</v>
      </c>
      <c r="M18" s="7">
        <f t="shared" si="0"/>
        <v>6049.0886871945077</v>
      </c>
      <c r="O18" s="34">
        <f>C18-D18-2400</f>
        <v>-1991.9071528054919</v>
      </c>
    </row>
    <row r="19" spans="1:21" ht="18.95" customHeight="1" x14ac:dyDescent="0.25">
      <c r="A19" s="72"/>
      <c r="B19" s="27">
        <v>17</v>
      </c>
      <c r="C19" s="13">
        <v>4983.0983875978709</v>
      </c>
      <c r="D19" s="40">
        <v>4968.1000000000004</v>
      </c>
      <c r="E19" s="14"/>
      <c r="F19" s="14"/>
      <c r="G19" s="14">
        <v>30</v>
      </c>
      <c r="H19" s="21">
        <v>69</v>
      </c>
      <c r="I19" s="21">
        <v>1695</v>
      </c>
      <c r="J19" s="30">
        <v>1185.16344</v>
      </c>
      <c r="K19" s="21">
        <v>236.73230000000001</v>
      </c>
      <c r="L19" s="22">
        <v>2700</v>
      </c>
      <c r="M19" s="7">
        <f t="shared" si="0"/>
        <v>5930.8941275978705</v>
      </c>
      <c r="O19" s="34">
        <f t="shared" si="1"/>
        <v>14.998387597870533</v>
      </c>
    </row>
    <row r="20" spans="1:21" ht="18.95" customHeight="1" x14ac:dyDescent="0.25">
      <c r="A20" s="72"/>
      <c r="B20" s="27">
        <v>18</v>
      </c>
      <c r="C20" s="13">
        <v>3589.8095409303251</v>
      </c>
      <c r="D20" s="39"/>
      <c r="E20" s="14">
        <f t="shared" ref="E20" si="2">(C20-D20)*0.07</f>
        <v>251.28666786512278</v>
      </c>
      <c r="F20" s="14"/>
      <c r="G20" s="14">
        <v>30</v>
      </c>
      <c r="H20" s="21">
        <v>69</v>
      </c>
      <c r="I20" s="21">
        <v>1695</v>
      </c>
      <c r="J20" s="30">
        <v>894.67127999999991</v>
      </c>
      <c r="K20" s="21">
        <v>220.95009999999996</v>
      </c>
      <c r="L20" s="22">
        <v>2700</v>
      </c>
      <c r="M20" s="7">
        <f t="shared" si="0"/>
        <v>9450.717588795449</v>
      </c>
      <c r="O20" s="34">
        <f t="shared" si="1"/>
        <v>3589.8095409303251</v>
      </c>
    </row>
    <row r="21" spans="1:21" ht="18.95" customHeight="1" x14ac:dyDescent="0.25">
      <c r="A21" s="72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72"/>
      <c r="B22" s="27" t="s">
        <v>10</v>
      </c>
      <c r="C22" s="9">
        <f t="shared" ref="C22:M22" si="3">SUM(C3:C20)</f>
        <v>77508.456958574257</v>
      </c>
      <c r="D22" s="9">
        <f t="shared" si="3"/>
        <v>73552.785071100006</v>
      </c>
      <c r="E22" s="9">
        <f t="shared" si="3"/>
        <v>251.28666786512278</v>
      </c>
      <c r="F22" s="9">
        <f t="shared" si="3"/>
        <v>0</v>
      </c>
      <c r="G22" s="9">
        <f t="shared" si="3"/>
        <v>540</v>
      </c>
      <c r="H22" s="9">
        <f t="shared" si="3"/>
        <v>1242</v>
      </c>
      <c r="I22" s="9">
        <f t="shared" si="3"/>
        <v>30510</v>
      </c>
      <c r="J22" s="9">
        <f t="shared" si="3"/>
        <v>11821.810920000002</v>
      </c>
      <c r="K22" s="9">
        <f t="shared" si="3"/>
        <v>4103.3598199999997</v>
      </c>
      <c r="L22" s="9">
        <f t="shared" si="3"/>
        <v>48600</v>
      </c>
      <c r="M22" s="9">
        <f t="shared" si="3"/>
        <v>101024.1292953394</v>
      </c>
    </row>
    <row r="23" spans="1:21" ht="8.2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21" x14ac:dyDescent="0.25">
      <c r="A24" s="74" t="s">
        <v>32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61"/>
      <c r="O24" s="61"/>
      <c r="P24" s="61"/>
      <c r="Q24" s="59"/>
      <c r="R24" s="59"/>
      <c r="S24" s="59"/>
      <c r="T24" s="59"/>
      <c r="U24" s="59"/>
    </row>
    <row r="25" spans="1:21" ht="15" customHeight="1" x14ac:dyDescent="0.25">
      <c r="A25" s="77" t="s">
        <v>38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61"/>
      <c r="O25" s="61"/>
      <c r="P25" s="61"/>
      <c r="Q25" s="59"/>
      <c r="R25" s="59"/>
      <c r="S25" s="59"/>
      <c r="T25" s="59"/>
      <c r="U25" s="59"/>
    </row>
    <row r="26" spans="1:21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61"/>
      <c r="O26" s="61"/>
      <c r="P26" s="61"/>
      <c r="Q26" s="59"/>
      <c r="R26" s="59"/>
      <c r="S26" s="59"/>
      <c r="T26" s="59"/>
      <c r="U26" s="59"/>
    </row>
    <row r="27" spans="1:21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61"/>
      <c r="O27" s="61"/>
      <c r="P27" s="61"/>
      <c r="Q27" s="59"/>
      <c r="R27" s="59"/>
      <c r="S27" s="59"/>
      <c r="T27" s="59"/>
      <c r="U27" s="59"/>
    </row>
    <row r="28" spans="1:21" ht="15" customHeight="1" x14ac:dyDescent="0.25">
      <c r="A28" s="77" t="s">
        <v>49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61"/>
      <c r="O28" s="61"/>
      <c r="P28" s="61"/>
      <c r="Q28" s="59"/>
      <c r="R28" s="59"/>
      <c r="S28" s="59"/>
      <c r="T28" s="59"/>
      <c r="U28" s="59"/>
    </row>
    <row r="29" spans="1:21" ht="15" customHeight="1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  <c r="N29" s="61"/>
      <c r="O29" s="61"/>
      <c r="P29" s="61"/>
      <c r="Q29" s="59"/>
      <c r="R29" s="59"/>
      <c r="S29" s="59"/>
      <c r="T29" s="59"/>
      <c r="U29" s="59"/>
    </row>
    <row r="30" spans="1:2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61"/>
      <c r="O30" s="61"/>
      <c r="P30" s="61"/>
      <c r="Q30" s="59"/>
      <c r="R30" s="59"/>
      <c r="S30" s="59"/>
      <c r="T30" s="59"/>
      <c r="U30" s="59"/>
    </row>
    <row r="31" spans="1:21" ht="15" customHeight="1" x14ac:dyDescent="0.25">
      <c r="A31" s="61"/>
      <c r="B31" s="61"/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59"/>
      <c r="R31" s="59"/>
      <c r="S31" s="59"/>
      <c r="T31" s="59"/>
      <c r="U31" s="59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27559055118110237" right="0" top="0.19685039370078741" bottom="0.19685039370078741" header="0" footer="0"/>
  <pageSetup paperSize="9" scale="9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E15" sqref="E15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28515625" customWidth="1"/>
    <col min="5" max="5" width="10.42578125" bestFit="1" customWidth="1"/>
    <col min="6" max="6" width="11.7109375" hidden="1" customWidth="1"/>
    <col min="7" max="7" width="11.140625" bestFit="1" customWidth="1"/>
    <col min="8" max="8" width="8.8554687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31</v>
      </c>
      <c r="F2" s="4" t="s">
        <v>35</v>
      </c>
      <c r="G2" s="50" t="s">
        <v>27</v>
      </c>
      <c r="H2" s="4" t="s">
        <v>12</v>
      </c>
      <c r="I2" s="4" t="s">
        <v>20</v>
      </c>
      <c r="J2" s="29" t="s">
        <v>21</v>
      </c>
      <c r="K2" s="4" t="s">
        <v>7</v>
      </c>
      <c r="L2" s="4" t="s">
        <v>18</v>
      </c>
      <c r="M2" s="5" t="s">
        <v>6</v>
      </c>
      <c r="O2" s="47" t="s">
        <v>19</v>
      </c>
    </row>
    <row r="3" spans="1:21" ht="18.95" customHeight="1" x14ac:dyDescent="0.25">
      <c r="A3" s="72" t="s">
        <v>4</v>
      </c>
      <c r="B3" s="27">
        <v>1</v>
      </c>
      <c r="C3" s="14">
        <v>4778.9427404184889</v>
      </c>
      <c r="D3" s="15">
        <v>4800</v>
      </c>
      <c r="E3" s="14"/>
      <c r="F3" s="14"/>
      <c r="G3" s="14">
        <v>30</v>
      </c>
      <c r="H3" s="21">
        <v>69</v>
      </c>
      <c r="I3" s="21">
        <v>1695</v>
      </c>
      <c r="J3" s="21">
        <v>1085.2031999999999</v>
      </c>
      <c r="K3" s="24">
        <v>189.38583999999997</v>
      </c>
      <c r="L3" s="22">
        <v>2700</v>
      </c>
      <c r="M3" s="7">
        <f>C3-D3+E3+H3+K3+L3+I3+J3+F3+G3</f>
        <v>5747.5317804184888</v>
      </c>
      <c r="O3" s="34">
        <f>C3-D3</f>
        <v>-21.057259581511062</v>
      </c>
      <c r="R3" s="2"/>
    </row>
    <row r="4" spans="1:21" ht="18.95" customHeight="1" x14ac:dyDescent="0.25">
      <c r="A4" s="72"/>
      <c r="B4" s="27">
        <v>2</v>
      </c>
      <c r="C4" s="14">
        <v>4516.5806073490294</v>
      </c>
      <c r="D4" s="15"/>
      <c r="E4" s="14">
        <f t="shared" ref="E4" si="0">(C4-D4)*0.07</f>
        <v>316.16064251443208</v>
      </c>
      <c r="F4" s="14"/>
      <c r="G4" s="14">
        <v>30</v>
      </c>
      <c r="H4" s="21">
        <v>69</v>
      </c>
      <c r="I4" s="21">
        <v>1695</v>
      </c>
      <c r="J4" s="21">
        <v>753.29111999999998</v>
      </c>
      <c r="K4" s="24">
        <v>47.346459999999993</v>
      </c>
      <c r="L4" s="22">
        <v>2700</v>
      </c>
      <c r="M4" s="7">
        <f t="shared" ref="M4:M20" si="1">C4-D4+E4+H4+K4+L4+I4+J4+F4+G4</f>
        <v>10127.378829863461</v>
      </c>
      <c r="O4" s="34">
        <f t="shared" ref="O4:O20" si="2">C4-D4</f>
        <v>4516.5806073490294</v>
      </c>
      <c r="P4" s="55"/>
      <c r="U4" s="2"/>
    </row>
    <row r="5" spans="1:21" ht="18.95" customHeight="1" x14ac:dyDescent="0.25">
      <c r="A5" s="72"/>
      <c r="B5" s="27">
        <v>3</v>
      </c>
      <c r="C5" s="14">
        <v>4146.4487424949293</v>
      </c>
      <c r="D5" s="42">
        <v>4132</v>
      </c>
      <c r="E5" s="14"/>
      <c r="F5" s="14"/>
      <c r="G5" s="14">
        <v>30</v>
      </c>
      <c r="H5" s="21">
        <v>69</v>
      </c>
      <c r="I5" s="21">
        <v>1695</v>
      </c>
      <c r="J5" s="21">
        <v>552.81851999999992</v>
      </c>
      <c r="K5" s="24">
        <v>110.47498</v>
      </c>
      <c r="L5" s="22">
        <v>2700</v>
      </c>
      <c r="M5" s="7">
        <f t="shared" si="1"/>
        <v>5171.7422424949291</v>
      </c>
      <c r="O5" s="34">
        <f t="shared" si="2"/>
        <v>14.44874249492932</v>
      </c>
    </row>
    <row r="6" spans="1:21" ht="18.95" customHeight="1" x14ac:dyDescent="0.25">
      <c r="A6" s="72"/>
      <c r="B6" s="27">
        <v>4</v>
      </c>
      <c r="C6" s="14">
        <v>4246.1585366670834</v>
      </c>
      <c r="D6" s="38">
        <v>4231.16</v>
      </c>
      <c r="E6" s="14"/>
      <c r="F6" s="14"/>
      <c r="G6" s="14">
        <v>30</v>
      </c>
      <c r="H6" s="21">
        <v>69</v>
      </c>
      <c r="I6" s="21">
        <v>1695</v>
      </c>
      <c r="J6" s="21">
        <v>416.40875999999997</v>
      </c>
      <c r="K6" s="24">
        <v>307.75205999999997</v>
      </c>
      <c r="L6" s="22">
        <v>2700</v>
      </c>
      <c r="M6" s="7">
        <f t="shared" si="1"/>
        <v>5233.1593566670836</v>
      </c>
      <c r="O6" s="34">
        <f t="shared" si="2"/>
        <v>14.998536667083499</v>
      </c>
    </row>
    <row r="7" spans="1:21" ht="18.95" customHeight="1" x14ac:dyDescent="0.25">
      <c r="A7" s="72"/>
      <c r="B7" s="27">
        <v>5</v>
      </c>
      <c r="C7" s="14">
        <v>19422.02206958651</v>
      </c>
      <c r="D7" s="43">
        <v>18500</v>
      </c>
      <c r="E7" s="14"/>
      <c r="F7" s="14"/>
      <c r="G7" s="14">
        <v>30</v>
      </c>
      <c r="H7" s="21">
        <v>69</v>
      </c>
      <c r="I7" s="21">
        <v>1695</v>
      </c>
      <c r="J7" s="21">
        <v>527.41427999999996</v>
      </c>
      <c r="K7" s="24">
        <v>418.22717999999998</v>
      </c>
      <c r="L7" s="22">
        <v>2700</v>
      </c>
      <c r="M7" s="7">
        <f t="shared" si="1"/>
        <v>6361.6635295865099</v>
      </c>
      <c r="O7" s="34">
        <f t="shared" si="2"/>
        <v>922.02206958651004</v>
      </c>
      <c r="P7" s="31"/>
      <c r="R7" s="2"/>
    </row>
    <row r="8" spans="1:21" ht="18.95" customHeight="1" x14ac:dyDescent="0.25">
      <c r="A8" s="72"/>
      <c r="B8" s="27">
        <v>6</v>
      </c>
      <c r="C8" s="14">
        <v>4084.7108700000008</v>
      </c>
      <c r="D8" s="42">
        <v>4085</v>
      </c>
      <c r="E8" s="14"/>
      <c r="F8" s="14"/>
      <c r="G8" s="14">
        <v>30</v>
      </c>
      <c r="H8" s="21">
        <v>69</v>
      </c>
      <c r="I8" s="21">
        <v>1695</v>
      </c>
      <c r="J8" s="21">
        <v>315.34404000000001</v>
      </c>
      <c r="K8" s="24">
        <v>252.5145</v>
      </c>
      <c r="L8" s="22">
        <v>2700</v>
      </c>
      <c r="M8" s="7">
        <f t="shared" si="1"/>
        <v>5061.569410000001</v>
      </c>
      <c r="O8" s="34">
        <f t="shared" si="2"/>
        <v>-0.2891299999992043</v>
      </c>
    </row>
    <row r="9" spans="1:21" ht="18.95" customHeight="1" thickBot="1" x14ac:dyDescent="0.3">
      <c r="A9" s="72"/>
      <c r="B9" s="27">
        <v>7</v>
      </c>
      <c r="C9" s="14">
        <v>4188.0791796611147</v>
      </c>
      <c r="D9" s="44">
        <v>4173</v>
      </c>
      <c r="E9" s="14"/>
      <c r="F9" s="14"/>
      <c r="G9" s="14">
        <v>30</v>
      </c>
      <c r="H9" s="21">
        <v>69</v>
      </c>
      <c r="I9" s="21">
        <v>1695</v>
      </c>
      <c r="J9" s="21">
        <v>334.12103999999994</v>
      </c>
      <c r="K9" s="24">
        <v>299.86095999999998</v>
      </c>
      <c r="L9" s="22">
        <v>2700</v>
      </c>
      <c r="M9" s="7">
        <f t="shared" si="1"/>
        <v>5143.0611796611147</v>
      </c>
      <c r="O9" s="34">
        <f t="shared" si="2"/>
        <v>15.079179661114722</v>
      </c>
    </row>
    <row r="10" spans="1:21" ht="18.95" customHeight="1" thickBot="1" x14ac:dyDescent="0.3">
      <c r="A10" s="72"/>
      <c r="B10" s="27">
        <v>8</v>
      </c>
      <c r="C10" s="14">
        <v>12975.365400830888</v>
      </c>
      <c r="D10" s="54"/>
      <c r="E10" s="14">
        <f t="shared" ref="E10:E17" si="3">(C10-D10)*0.07</f>
        <v>908.27557805816218</v>
      </c>
      <c r="F10" s="14"/>
      <c r="G10" s="14">
        <v>30</v>
      </c>
      <c r="H10" s="21">
        <v>69</v>
      </c>
      <c r="I10" s="21">
        <v>1695</v>
      </c>
      <c r="J10" s="21">
        <v>528.51875999999993</v>
      </c>
      <c r="K10" s="24">
        <v>291.96985999999998</v>
      </c>
      <c r="L10" s="22">
        <v>2700</v>
      </c>
      <c r="M10" s="7">
        <f t="shared" si="1"/>
        <v>19198.129598889049</v>
      </c>
      <c r="O10" s="34">
        <f t="shared" si="2"/>
        <v>12975.365400830888</v>
      </c>
      <c r="P10" s="31"/>
    </row>
    <row r="11" spans="1:21" ht="18.95" customHeight="1" x14ac:dyDescent="0.25">
      <c r="A11" s="72"/>
      <c r="B11" s="27">
        <v>9</v>
      </c>
      <c r="C11" s="14">
        <v>4404.4513719433689</v>
      </c>
      <c r="D11" s="44">
        <v>4390</v>
      </c>
      <c r="E11" s="14"/>
      <c r="F11" s="14"/>
      <c r="G11" s="14">
        <v>30</v>
      </c>
      <c r="H11" s="21">
        <v>69</v>
      </c>
      <c r="I11" s="21">
        <v>1695</v>
      </c>
      <c r="J11" s="21">
        <v>548.40035999999998</v>
      </c>
      <c r="K11" s="24">
        <v>449.79143999999997</v>
      </c>
      <c r="L11" s="22">
        <v>2700</v>
      </c>
      <c r="M11" s="7">
        <f t="shared" si="1"/>
        <v>5506.6431719433685</v>
      </c>
      <c r="O11" s="34">
        <f t="shared" si="2"/>
        <v>14.45137194336894</v>
      </c>
    </row>
    <row r="12" spans="1:21" ht="18.95" customHeight="1" x14ac:dyDescent="0.25">
      <c r="A12" s="72"/>
      <c r="B12" s="27">
        <v>10</v>
      </c>
      <c r="C12" s="14">
        <v>4471.0116187334552</v>
      </c>
      <c r="D12" s="44">
        <v>4455</v>
      </c>
      <c r="E12" s="14"/>
      <c r="F12" s="14"/>
      <c r="G12" s="14">
        <v>30</v>
      </c>
      <c r="H12" s="21">
        <v>69</v>
      </c>
      <c r="I12" s="21">
        <v>1695</v>
      </c>
      <c r="J12" s="21">
        <v>362.83884</v>
      </c>
      <c r="K12" s="24">
        <v>662.85057999999992</v>
      </c>
      <c r="L12" s="22">
        <v>2700</v>
      </c>
      <c r="M12" s="7">
        <f t="shared" si="1"/>
        <v>5535.7010387334558</v>
      </c>
      <c r="O12" s="34">
        <f t="shared" si="2"/>
        <v>16.01161873345518</v>
      </c>
    </row>
    <row r="13" spans="1:21" ht="18.95" customHeight="1" x14ac:dyDescent="0.25">
      <c r="A13" s="72"/>
      <c r="B13" s="27">
        <v>11</v>
      </c>
      <c r="C13" s="14">
        <v>4483.8992496330411</v>
      </c>
      <c r="D13" s="38">
        <v>4469</v>
      </c>
      <c r="E13" s="14"/>
      <c r="F13" s="14"/>
      <c r="G13" s="14">
        <v>30</v>
      </c>
      <c r="H13" s="21">
        <v>69</v>
      </c>
      <c r="I13" s="21">
        <v>1695</v>
      </c>
      <c r="J13" s="21">
        <v>799.68155999999999</v>
      </c>
      <c r="K13" s="24">
        <v>370.88072</v>
      </c>
      <c r="L13" s="22">
        <v>2700</v>
      </c>
      <c r="M13" s="7">
        <f t="shared" si="1"/>
        <v>5679.4615296330412</v>
      </c>
      <c r="O13" s="34">
        <f t="shared" si="2"/>
        <v>14.899249633041109</v>
      </c>
    </row>
    <row r="14" spans="1:21" ht="18.95" customHeight="1" x14ac:dyDescent="0.25">
      <c r="A14" s="72"/>
      <c r="B14" s="27">
        <v>12</v>
      </c>
      <c r="C14" s="14">
        <v>4169.6350686532342</v>
      </c>
      <c r="D14" s="38">
        <v>4155</v>
      </c>
      <c r="E14" s="14"/>
      <c r="F14" s="14"/>
      <c r="G14" s="14">
        <v>30</v>
      </c>
      <c r="H14" s="21">
        <v>69</v>
      </c>
      <c r="I14" s="21">
        <v>1695</v>
      </c>
      <c r="J14" s="21">
        <v>423.03587999999996</v>
      </c>
      <c r="K14" s="24">
        <v>228.84119999999999</v>
      </c>
      <c r="L14" s="22">
        <v>2700</v>
      </c>
      <c r="M14" s="7">
        <f t="shared" si="1"/>
        <v>5160.5121486532344</v>
      </c>
      <c r="O14" s="34">
        <f t="shared" si="2"/>
        <v>14.635068653234157</v>
      </c>
    </row>
    <row r="15" spans="1:21" ht="18.95" customHeight="1" x14ac:dyDescent="0.25">
      <c r="A15" s="72"/>
      <c r="B15" s="27">
        <v>13</v>
      </c>
      <c r="C15" s="14">
        <v>6315.5675830225</v>
      </c>
      <c r="D15" s="42">
        <v>5300</v>
      </c>
      <c r="E15" s="14"/>
      <c r="F15" s="14"/>
      <c r="G15" s="14">
        <v>30</v>
      </c>
      <c r="H15" s="21">
        <v>69</v>
      </c>
      <c r="I15" s="21">
        <v>1695</v>
      </c>
      <c r="J15" s="21">
        <v>1358.5749599999999</v>
      </c>
      <c r="K15" s="24">
        <v>339.31631999999996</v>
      </c>
      <c r="L15" s="22">
        <v>2700</v>
      </c>
      <c r="M15" s="7">
        <f t="shared" si="1"/>
        <v>7207.4588630224998</v>
      </c>
      <c r="O15" s="34">
        <f t="shared" si="2"/>
        <v>1015.5675830225</v>
      </c>
    </row>
    <row r="16" spans="1:21" ht="18.95" customHeight="1" thickBot="1" x14ac:dyDescent="0.3">
      <c r="A16" s="72"/>
      <c r="B16" s="27">
        <v>14</v>
      </c>
      <c r="C16" s="14">
        <v>4094.8475903641211</v>
      </c>
      <c r="D16" s="38">
        <v>4080</v>
      </c>
      <c r="E16" s="14"/>
      <c r="F16" s="14"/>
      <c r="G16" s="14">
        <v>30</v>
      </c>
      <c r="H16" s="21">
        <v>69</v>
      </c>
      <c r="I16" s="21">
        <v>1695</v>
      </c>
      <c r="J16" s="21">
        <v>456.7242</v>
      </c>
      <c r="K16" s="24">
        <v>102.58402</v>
      </c>
      <c r="L16" s="22">
        <v>2700</v>
      </c>
      <c r="M16" s="7">
        <f t="shared" si="1"/>
        <v>5068.155810364121</v>
      </c>
      <c r="O16" s="34">
        <f t="shared" si="2"/>
        <v>14.847590364121061</v>
      </c>
    </row>
    <row r="17" spans="1:21" ht="18.95" customHeight="1" thickBot="1" x14ac:dyDescent="0.3">
      <c r="A17" s="72"/>
      <c r="B17" s="27">
        <v>15</v>
      </c>
      <c r="C17" s="16">
        <v>31325.351540311338</v>
      </c>
      <c r="D17" s="58"/>
      <c r="E17" s="14">
        <f t="shared" si="3"/>
        <v>2192.7746078217938</v>
      </c>
      <c r="F17" s="14"/>
      <c r="G17" s="14">
        <v>30</v>
      </c>
      <c r="H17" s="21">
        <v>69</v>
      </c>
      <c r="I17" s="21">
        <v>1695</v>
      </c>
      <c r="J17" s="21">
        <v>112.66224</v>
      </c>
      <c r="K17" s="24">
        <v>220.95009999999996</v>
      </c>
      <c r="L17" s="22">
        <v>2700</v>
      </c>
      <c r="M17" s="7">
        <f t="shared" si="1"/>
        <v>38345.738488133131</v>
      </c>
      <c r="N17" s="2"/>
      <c r="O17" s="34">
        <f t="shared" si="2"/>
        <v>31325.351540311338</v>
      </c>
    </row>
    <row r="18" spans="1:21" ht="18.95" customHeight="1" x14ac:dyDescent="0.25">
      <c r="A18" s="72"/>
      <c r="B18" s="27">
        <v>16</v>
      </c>
      <c r="C18" s="14">
        <v>4091.7557822967005</v>
      </c>
      <c r="D18" s="43">
        <v>4200</v>
      </c>
      <c r="E18" s="14"/>
      <c r="F18" s="14"/>
      <c r="G18" s="14">
        <v>30</v>
      </c>
      <c r="H18" s="21">
        <v>69</v>
      </c>
      <c r="I18" s="21">
        <v>1695</v>
      </c>
      <c r="J18" s="21">
        <v>255.69923999999997</v>
      </c>
      <c r="K18" s="24">
        <v>299.86095999999998</v>
      </c>
      <c r="L18" s="22">
        <v>2700</v>
      </c>
      <c r="M18" s="7">
        <f t="shared" si="1"/>
        <v>4941.3159822967009</v>
      </c>
      <c r="O18" s="34">
        <f t="shared" si="2"/>
        <v>-108.24421770329946</v>
      </c>
    </row>
    <row r="19" spans="1:21" ht="18.95" customHeight="1" x14ac:dyDescent="0.25">
      <c r="A19" s="72"/>
      <c r="B19" s="27">
        <v>17</v>
      </c>
      <c r="C19" s="17">
        <v>4667.3751269406994</v>
      </c>
      <c r="D19" s="43">
        <v>4667.38</v>
      </c>
      <c r="E19" s="14"/>
      <c r="F19" s="14"/>
      <c r="G19" s="14">
        <v>30</v>
      </c>
      <c r="H19" s="21">
        <v>69</v>
      </c>
      <c r="I19" s="21">
        <v>1695</v>
      </c>
      <c r="J19" s="21">
        <v>1218.2993999999999</v>
      </c>
      <c r="K19" s="24">
        <v>228.84119999999999</v>
      </c>
      <c r="L19" s="22">
        <v>2700</v>
      </c>
      <c r="M19" s="7">
        <f t="shared" si="1"/>
        <v>5941.135726940699</v>
      </c>
      <c r="O19" s="34">
        <f t="shared" si="2"/>
        <v>-4.8730593007348944E-3</v>
      </c>
      <c r="P19" s="2"/>
    </row>
    <row r="20" spans="1:21" ht="18.600000000000001" customHeight="1" x14ac:dyDescent="0.25">
      <c r="A20" s="72"/>
      <c r="B20" s="27">
        <v>18</v>
      </c>
      <c r="C20" s="14">
        <v>8082.5911191461801</v>
      </c>
      <c r="D20" s="17">
        <v>8082.59</v>
      </c>
      <c r="E20" s="14"/>
      <c r="F20" s="14"/>
      <c r="G20" s="14">
        <v>30</v>
      </c>
      <c r="H20" s="21">
        <v>69</v>
      </c>
      <c r="I20" s="21">
        <v>1695</v>
      </c>
      <c r="J20" s="21">
        <v>212.62247999999997</v>
      </c>
      <c r="K20" s="24">
        <v>126.25717999999999</v>
      </c>
      <c r="L20" s="22">
        <v>2700</v>
      </c>
      <c r="M20" s="7">
        <f t="shared" si="1"/>
        <v>4832.8807791461804</v>
      </c>
      <c r="O20" s="34">
        <f t="shared" si="2"/>
        <v>1.119146179917152E-3</v>
      </c>
    </row>
    <row r="21" spans="1:21" x14ac:dyDescent="0.25">
      <c r="A21" s="72"/>
      <c r="B21" s="27" t="s">
        <v>10</v>
      </c>
      <c r="C21" s="9">
        <f>SUM(C3:C20)</f>
        <v>134464.7941980527</v>
      </c>
      <c r="D21" s="9">
        <f t="shared" ref="D21:M21" si="4">SUM(D3:D20)</f>
        <v>83720.13</v>
      </c>
      <c r="E21" s="9">
        <f t="shared" si="4"/>
        <v>3417.210828394388</v>
      </c>
      <c r="F21" s="9">
        <f t="shared" si="4"/>
        <v>0</v>
      </c>
      <c r="G21" s="9">
        <f t="shared" si="4"/>
        <v>540</v>
      </c>
      <c r="H21" s="9">
        <f t="shared" si="4"/>
        <v>1242</v>
      </c>
      <c r="I21" s="9">
        <f t="shared" si="4"/>
        <v>30510</v>
      </c>
      <c r="J21" s="9">
        <f t="shared" si="4"/>
        <v>10261.658879999999</v>
      </c>
      <c r="K21" s="9">
        <f>SUM(K3:K20)</f>
        <v>4947.7055599999985</v>
      </c>
      <c r="L21" s="9">
        <f t="shared" si="4"/>
        <v>48600</v>
      </c>
      <c r="M21" s="9">
        <f t="shared" si="4"/>
        <v>150263.23946644709</v>
      </c>
    </row>
    <row r="22" spans="1:21" ht="8.2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21" x14ac:dyDescent="0.25">
      <c r="A23" s="74" t="s">
        <v>32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63"/>
      <c r="O23" s="63"/>
      <c r="P23" s="63"/>
      <c r="Q23" s="61"/>
      <c r="R23" s="61"/>
      <c r="S23" s="61"/>
      <c r="T23" s="61"/>
      <c r="U23" s="61"/>
    </row>
    <row r="24" spans="1:21" ht="15" customHeight="1" x14ac:dyDescent="0.25">
      <c r="A24" s="77" t="s">
        <v>38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63"/>
      <c r="O24" s="63"/>
      <c r="P24" s="63"/>
      <c r="Q24" s="61"/>
      <c r="R24" s="61"/>
      <c r="S24" s="61"/>
      <c r="T24" s="61"/>
      <c r="U24" s="61"/>
    </row>
    <row r="25" spans="1:21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63"/>
      <c r="O25" s="63"/>
      <c r="P25" s="63"/>
      <c r="Q25" s="61"/>
      <c r="R25" s="61"/>
      <c r="S25" s="61"/>
      <c r="T25" s="61"/>
      <c r="U25" s="61"/>
    </row>
    <row r="26" spans="1:21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63"/>
      <c r="O26" s="63"/>
      <c r="P26" s="63"/>
      <c r="Q26" s="61"/>
      <c r="R26" s="61"/>
      <c r="S26" s="61"/>
      <c r="T26" s="61"/>
      <c r="U26" s="61"/>
    </row>
    <row r="27" spans="1:21" ht="15" customHeight="1" x14ac:dyDescent="0.25">
      <c r="A27" s="77" t="s">
        <v>49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63"/>
      <c r="O27" s="63"/>
      <c r="P27" s="63"/>
      <c r="Q27" s="61"/>
      <c r="R27" s="61"/>
      <c r="S27" s="61"/>
      <c r="T27" s="61"/>
      <c r="U27" s="61"/>
    </row>
    <row r="28" spans="1:21" ht="15" customHeight="1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63"/>
      <c r="O28" s="63"/>
      <c r="P28" s="63"/>
      <c r="Q28" s="61"/>
      <c r="R28" s="61"/>
      <c r="S28" s="61"/>
      <c r="T28" s="61"/>
      <c r="U28" s="61"/>
    </row>
    <row r="29" spans="1:2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63"/>
      <c r="O29" s="63"/>
      <c r="P29" s="63"/>
      <c r="Q29" s="61"/>
      <c r="R29" s="61"/>
      <c r="S29" s="61"/>
      <c r="T29" s="61"/>
      <c r="U29" s="61"/>
    </row>
    <row r="30" spans="1:21" ht="15" customHeight="1" x14ac:dyDescent="0.25">
      <c r="A30" s="63"/>
      <c r="B30" s="63"/>
      <c r="C30" s="63"/>
      <c r="D30" s="64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1"/>
      <c r="R30" s="61"/>
      <c r="S30" s="61"/>
      <c r="T30" s="61"/>
      <c r="U30" s="61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scale="9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E4" sqref="E4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1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85546875" bestFit="1" customWidth="1"/>
    <col min="9" max="9" width="11.5703125" customWidth="1"/>
    <col min="10" max="10" width="10.42578125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31</v>
      </c>
      <c r="F2" s="4" t="s">
        <v>35</v>
      </c>
      <c r="G2" s="50" t="s">
        <v>27</v>
      </c>
      <c r="H2" s="4" t="s">
        <v>12</v>
      </c>
      <c r="I2" s="4" t="s">
        <v>20</v>
      </c>
      <c r="J2" s="29" t="s">
        <v>21</v>
      </c>
      <c r="K2" s="4" t="s">
        <v>7</v>
      </c>
      <c r="L2" s="4" t="s">
        <v>18</v>
      </c>
      <c r="M2" s="5" t="s">
        <v>6</v>
      </c>
      <c r="N2" s="47" t="s">
        <v>19</v>
      </c>
    </row>
    <row r="3" spans="1:22" ht="18.95" customHeight="1" x14ac:dyDescent="0.25">
      <c r="A3" s="72" t="s">
        <v>5</v>
      </c>
      <c r="B3" s="27">
        <v>19</v>
      </c>
      <c r="C3" s="14">
        <v>4122.4135922245105</v>
      </c>
      <c r="D3" s="14"/>
      <c r="E3" s="14">
        <f>(C3-D3)*0.07</f>
        <v>288.56895145571576</v>
      </c>
      <c r="F3" s="14"/>
      <c r="G3" s="14">
        <v>30</v>
      </c>
      <c r="H3" s="21">
        <v>69</v>
      </c>
      <c r="I3" s="21">
        <v>1695</v>
      </c>
      <c r="J3" s="30">
        <v>614.67228</v>
      </c>
      <c r="K3" s="21">
        <v>0</v>
      </c>
      <c r="L3" s="22">
        <v>2700</v>
      </c>
      <c r="M3" s="7">
        <f>C3-D3+E3+H3+K3+L3+I3+J3+F3+G3</f>
        <v>9519.6548236802282</v>
      </c>
      <c r="N3" s="34">
        <f>C3-D3</f>
        <v>4122.4135922245105</v>
      </c>
      <c r="O3" s="2"/>
      <c r="P3" s="32"/>
      <c r="Q3" s="2"/>
    </row>
    <row r="4" spans="1:22" ht="18.95" customHeight="1" x14ac:dyDescent="0.25">
      <c r="A4" s="72"/>
      <c r="B4" s="27">
        <v>20</v>
      </c>
      <c r="C4" s="14">
        <v>4890.372545779851</v>
      </c>
      <c r="D4" s="25">
        <v>4875.37</v>
      </c>
      <c r="E4" s="14"/>
      <c r="F4" s="14"/>
      <c r="G4" s="14">
        <v>30</v>
      </c>
      <c r="H4" s="21">
        <v>69</v>
      </c>
      <c r="I4" s="21">
        <v>1695</v>
      </c>
      <c r="J4" s="30">
        <v>1117.23468</v>
      </c>
      <c r="K4" s="21">
        <v>418.22717999999998</v>
      </c>
      <c r="L4" s="22">
        <v>2700</v>
      </c>
      <c r="M4" s="7">
        <f t="shared" ref="M4:M20" si="0">C4-D4+E4+H4+K4+L4+I4+J4+F4+G4</f>
        <v>6044.4644057798505</v>
      </c>
      <c r="N4" s="34">
        <f t="shared" ref="N4:N20" si="1">C4-D4</f>
        <v>15.002545779851062</v>
      </c>
      <c r="O4" s="2"/>
      <c r="P4" s="32"/>
    </row>
    <row r="5" spans="1:22" ht="18.95" customHeight="1" x14ac:dyDescent="0.25">
      <c r="A5" s="72"/>
      <c r="B5" s="27">
        <v>21</v>
      </c>
      <c r="C5" s="14">
        <v>4955.4424945705696</v>
      </c>
      <c r="D5" s="25">
        <v>4956</v>
      </c>
      <c r="E5" s="14"/>
      <c r="F5" s="14"/>
      <c r="G5" s="14">
        <v>30</v>
      </c>
      <c r="H5" s="21">
        <v>69</v>
      </c>
      <c r="I5" s="21">
        <v>1695</v>
      </c>
      <c r="J5" s="30">
        <v>1307.76648</v>
      </c>
      <c r="K5" s="21">
        <v>299.86095999999998</v>
      </c>
      <c r="L5" s="22">
        <v>2700</v>
      </c>
      <c r="M5" s="7">
        <f t="shared" si="0"/>
        <v>6101.0699345705698</v>
      </c>
      <c r="N5" s="34">
        <f t="shared" si="1"/>
        <v>-0.55750542943042092</v>
      </c>
      <c r="O5" s="2"/>
      <c r="P5" s="32"/>
    </row>
    <row r="6" spans="1:22" ht="18.95" customHeight="1" x14ac:dyDescent="0.25">
      <c r="A6" s="72"/>
      <c r="B6" s="27">
        <v>22</v>
      </c>
      <c r="C6" s="14">
        <v>4552.5142784185382</v>
      </c>
      <c r="D6" s="25">
        <v>4538</v>
      </c>
      <c r="E6" s="14"/>
      <c r="F6" s="14"/>
      <c r="G6" s="14">
        <v>30</v>
      </c>
      <c r="H6" s="21">
        <v>69</v>
      </c>
      <c r="I6" s="21">
        <v>1695</v>
      </c>
      <c r="J6" s="30">
        <v>948.24119999999994</v>
      </c>
      <c r="K6" s="21">
        <v>157.82157999999998</v>
      </c>
      <c r="L6" s="22">
        <v>2700</v>
      </c>
      <c r="M6" s="7">
        <f t="shared" si="0"/>
        <v>5614.5770584185375</v>
      </c>
      <c r="N6" s="34">
        <f t="shared" si="1"/>
        <v>14.514278418538197</v>
      </c>
      <c r="O6" s="2"/>
    </row>
    <row r="7" spans="1:22" ht="18.95" customHeight="1" x14ac:dyDescent="0.25">
      <c r="A7" s="72"/>
      <c r="B7" s="27">
        <v>23</v>
      </c>
      <c r="C7" s="14">
        <v>339.91181654102496</v>
      </c>
      <c r="D7" s="35">
        <v>4000</v>
      </c>
      <c r="E7" s="14"/>
      <c r="F7" s="14"/>
      <c r="G7" s="14">
        <v>30</v>
      </c>
      <c r="H7" s="21">
        <v>69</v>
      </c>
      <c r="I7" s="21">
        <v>1695</v>
      </c>
      <c r="J7" s="30">
        <v>4.9702799999999998</v>
      </c>
      <c r="K7" s="21">
        <v>0</v>
      </c>
      <c r="L7" s="22">
        <v>2700</v>
      </c>
      <c r="M7" s="7">
        <f t="shared" si="0"/>
        <v>838.88209654102502</v>
      </c>
      <c r="N7" s="34">
        <f t="shared" si="1"/>
        <v>-3660.088183458975</v>
      </c>
      <c r="O7" s="2"/>
      <c r="P7" s="32"/>
    </row>
    <row r="8" spans="1:22" ht="18.95" customHeight="1" thickBot="1" x14ac:dyDescent="0.3">
      <c r="A8" s="72"/>
      <c r="B8" s="27">
        <v>24</v>
      </c>
      <c r="C8" s="14">
        <v>-12925.446476533167</v>
      </c>
      <c r="D8" s="15"/>
      <c r="E8" s="14"/>
      <c r="F8" s="14"/>
      <c r="G8" s="14">
        <v>30</v>
      </c>
      <c r="H8" s="21">
        <v>69</v>
      </c>
      <c r="I8" s="21">
        <v>1695</v>
      </c>
      <c r="J8" s="30">
        <v>55.226520000000001</v>
      </c>
      <c r="K8" s="21">
        <v>0</v>
      </c>
      <c r="L8" s="22">
        <v>2700</v>
      </c>
      <c r="M8" s="7">
        <f t="shared" si="0"/>
        <v>-8376.2199565331666</v>
      </c>
      <c r="N8" s="34">
        <f t="shared" si="1"/>
        <v>-12925.446476533167</v>
      </c>
      <c r="O8" s="2"/>
      <c r="P8" s="32"/>
    </row>
    <row r="9" spans="1:22" ht="18.95" customHeight="1" thickBot="1" x14ac:dyDescent="0.3">
      <c r="A9" s="72"/>
      <c r="B9" s="27">
        <v>25</v>
      </c>
      <c r="C9" s="14">
        <v>4183.8264819700007</v>
      </c>
      <c r="D9" s="58">
        <v>4200</v>
      </c>
      <c r="E9" s="14"/>
      <c r="F9" s="14"/>
      <c r="G9" s="14">
        <v>30</v>
      </c>
      <c r="H9" s="21">
        <v>69</v>
      </c>
      <c r="I9" s="21">
        <v>1695</v>
      </c>
      <c r="J9" s="30">
        <v>397.63163999999995</v>
      </c>
      <c r="K9" s="21">
        <v>315.64315999999997</v>
      </c>
      <c r="L9" s="22">
        <v>2700</v>
      </c>
      <c r="M9" s="7">
        <f t="shared" si="0"/>
        <v>5191.1012819700009</v>
      </c>
      <c r="N9" s="34">
        <f t="shared" si="1"/>
        <v>-16.173518029999286</v>
      </c>
      <c r="O9" s="2"/>
      <c r="P9" s="32"/>
      <c r="R9" s="2"/>
      <c r="V9" s="2"/>
    </row>
    <row r="10" spans="1:22" ht="18.95" customHeight="1" thickBot="1" x14ac:dyDescent="0.3">
      <c r="A10" s="72"/>
      <c r="B10" s="27">
        <v>26</v>
      </c>
      <c r="C10" s="14">
        <v>4201.1343637272903</v>
      </c>
      <c r="D10" s="15">
        <v>4186</v>
      </c>
      <c r="E10" s="14"/>
      <c r="F10" s="14"/>
      <c r="G10" s="14">
        <v>30</v>
      </c>
      <c r="H10" s="21">
        <v>69</v>
      </c>
      <c r="I10" s="21">
        <v>1695</v>
      </c>
      <c r="J10" s="30">
        <v>490.96463999999997</v>
      </c>
      <c r="K10" s="21">
        <v>173.60363999999998</v>
      </c>
      <c r="L10" s="22">
        <v>2700</v>
      </c>
      <c r="M10" s="7">
        <f t="shared" si="0"/>
        <v>5173.7026437272907</v>
      </c>
      <c r="N10" s="34">
        <f t="shared" si="1"/>
        <v>15.134363727290292</v>
      </c>
      <c r="O10" s="2"/>
      <c r="P10" s="32"/>
    </row>
    <row r="11" spans="1:22" ht="18.95" customHeight="1" thickBot="1" x14ac:dyDescent="0.3">
      <c r="A11" s="72"/>
      <c r="B11" s="27">
        <v>27</v>
      </c>
      <c r="C11" s="14">
        <v>3929.233727683521</v>
      </c>
      <c r="D11" s="58">
        <v>3914</v>
      </c>
      <c r="E11" s="14"/>
      <c r="F11" s="14"/>
      <c r="G11" s="14">
        <v>30</v>
      </c>
      <c r="H11" s="21">
        <v>69</v>
      </c>
      <c r="I11" s="21">
        <v>1695</v>
      </c>
      <c r="J11" s="30">
        <v>302.64192000000003</v>
      </c>
      <c r="K11" s="21">
        <v>94.692919999999987</v>
      </c>
      <c r="L11" s="22">
        <v>2700</v>
      </c>
      <c r="M11" s="7">
        <f t="shared" si="0"/>
        <v>4906.568567683521</v>
      </c>
      <c r="N11" s="34">
        <f t="shared" si="1"/>
        <v>15.23372768352101</v>
      </c>
      <c r="O11" s="2"/>
      <c r="P11" s="32"/>
    </row>
    <row r="12" spans="1:22" ht="18.95" customHeight="1" x14ac:dyDescent="0.25">
      <c r="A12" s="72"/>
      <c r="B12" s="27">
        <v>28</v>
      </c>
      <c r="C12" s="14">
        <v>4265.853340253595</v>
      </c>
      <c r="D12" s="25">
        <v>4250.8500000000004</v>
      </c>
      <c r="E12" s="14"/>
      <c r="F12" s="14"/>
      <c r="G12" s="14">
        <v>30</v>
      </c>
      <c r="H12" s="21">
        <v>69</v>
      </c>
      <c r="I12" s="21">
        <v>1695</v>
      </c>
      <c r="J12" s="30">
        <v>780.90443999999991</v>
      </c>
      <c r="K12" s="21">
        <v>0</v>
      </c>
      <c r="L12" s="22">
        <v>2700</v>
      </c>
      <c r="M12" s="7">
        <f t="shared" si="0"/>
        <v>5289.9077802535949</v>
      </c>
      <c r="N12" s="34">
        <f t="shared" si="1"/>
        <v>15.003340253594615</v>
      </c>
      <c r="O12" s="2"/>
      <c r="P12" s="32"/>
    </row>
    <row r="13" spans="1:22" ht="18.95" customHeight="1" x14ac:dyDescent="0.25">
      <c r="A13" s="72"/>
      <c r="B13" s="27">
        <v>29</v>
      </c>
      <c r="C13" s="14">
        <v>4663.2843545634978</v>
      </c>
      <c r="D13" s="25">
        <v>4648.28</v>
      </c>
      <c r="E13" s="14"/>
      <c r="F13" s="14"/>
      <c r="G13" s="14">
        <v>30</v>
      </c>
      <c r="H13" s="21">
        <v>69</v>
      </c>
      <c r="I13" s="21">
        <v>1695</v>
      </c>
      <c r="J13" s="30">
        <v>865.40123999999992</v>
      </c>
      <c r="K13" s="21">
        <v>568.15765999999996</v>
      </c>
      <c r="L13" s="22">
        <v>2700</v>
      </c>
      <c r="M13" s="7">
        <f t="shared" si="0"/>
        <v>5942.563254563498</v>
      </c>
      <c r="N13" s="34">
        <f t="shared" si="1"/>
        <v>15.004354563498055</v>
      </c>
      <c r="O13" s="2"/>
      <c r="P13" s="32"/>
    </row>
    <row r="14" spans="1:22" ht="18.95" customHeight="1" x14ac:dyDescent="0.25">
      <c r="A14" s="72"/>
      <c r="B14" s="27">
        <v>30</v>
      </c>
      <c r="C14" s="14">
        <v>4692.4192917099999</v>
      </c>
      <c r="D14" s="25">
        <v>4692.42</v>
      </c>
      <c r="E14" s="14"/>
      <c r="F14" s="14"/>
      <c r="G14" s="14">
        <v>30</v>
      </c>
      <c r="H14" s="21">
        <v>69</v>
      </c>
      <c r="I14" s="21">
        <v>1695</v>
      </c>
      <c r="J14" s="30">
        <v>659.95812000000001</v>
      </c>
      <c r="K14" s="21">
        <v>465.57363999999995</v>
      </c>
      <c r="L14" s="22">
        <v>2700</v>
      </c>
      <c r="M14" s="7">
        <f t="shared" si="0"/>
        <v>5619.5310517099997</v>
      </c>
      <c r="N14" s="34">
        <f t="shared" si="1"/>
        <v>-7.082900001478265E-4</v>
      </c>
      <c r="O14" s="2"/>
      <c r="P14" s="32"/>
      <c r="R14" s="2"/>
    </row>
    <row r="15" spans="1:22" ht="18.95" customHeight="1" x14ac:dyDescent="0.25">
      <c r="A15" s="72"/>
      <c r="B15" s="27">
        <v>31</v>
      </c>
      <c r="C15" s="14">
        <v>4848.957083870001</v>
      </c>
      <c r="D15" s="25">
        <v>4431.12</v>
      </c>
      <c r="E15" s="14"/>
      <c r="F15" s="14"/>
      <c r="G15" s="14">
        <v>30</v>
      </c>
      <c r="H15" s="21">
        <v>69</v>
      </c>
      <c r="I15" s="21">
        <v>1695</v>
      </c>
      <c r="J15" s="30">
        <v>583.74540000000002</v>
      </c>
      <c r="K15" s="21">
        <v>378.77181999999999</v>
      </c>
      <c r="L15" s="22">
        <v>2700</v>
      </c>
      <c r="M15" s="7">
        <f t="shared" si="0"/>
        <v>5874.3543038700009</v>
      </c>
      <c r="N15" s="34">
        <f t="shared" si="1"/>
        <v>417.83708387000115</v>
      </c>
      <c r="O15" s="2"/>
      <c r="P15" s="32"/>
    </row>
    <row r="16" spans="1:22" ht="18.95" customHeight="1" x14ac:dyDescent="0.25">
      <c r="A16" s="72"/>
      <c r="B16" s="27">
        <v>32</v>
      </c>
      <c r="C16" s="14">
        <v>4373.6240938900019</v>
      </c>
      <c r="D16" s="25">
        <v>4373.62</v>
      </c>
      <c r="E16" s="14"/>
      <c r="F16" s="14"/>
      <c r="G16" s="14">
        <v>30</v>
      </c>
      <c r="H16" s="21">
        <v>69</v>
      </c>
      <c r="I16" s="21">
        <v>1695</v>
      </c>
      <c r="J16" s="30">
        <v>450.09696000000002</v>
      </c>
      <c r="K16" s="21">
        <v>220.95009999999996</v>
      </c>
      <c r="L16" s="22">
        <v>2700</v>
      </c>
      <c r="M16" s="7">
        <f t="shared" si="0"/>
        <v>5165.0511538900018</v>
      </c>
      <c r="N16" s="34">
        <f t="shared" si="1"/>
        <v>4.0938900019682478E-3</v>
      </c>
      <c r="O16" s="2"/>
      <c r="P16" s="32"/>
    </row>
    <row r="17" spans="1:21" ht="18.95" customHeight="1" x14ac:dyDescent="0.25">
      <c r="A17" s="72"/>
      <c r="B17" s="27">
        <v>33</v>
      </c>
      <c r="C17" s="14">
        <v>4432.2014401679307</v>
      </c>
      <c r="D17" s="25">
        <v>4417.2</v>
      </c>
      <c r="E17" s="14"/>
      <c r="F17" s="14"/>
      <c r="G17" s="14">
        <v>30</v>
      </c>
      <c r="H17" s="21">
        <v>69</v>
      </c>
      <c r="I17" s="21">
        <v>1695</v>
      </c>
      <c r="J17" s="30">
        <v>462.79908</v>
      </c>
      <c r="K17" s="21">
        <v>315.64315999999997</v>
      </c>
      <c r="L17" s="22">
        <v>2700</v>
      </c>
      <c r="M17" s="7">
        <f t="shared" si="0"/>
        <v>5287.4436801679303</v>
      </c>
      <c r="N17" s="34">
        <f t="shared" si="1"/>
        <v>15.001440167930923</v>
      </c>
      <c r="O17" s="2"/>
      <c r="P17" s="32"/>
    </row>
    <row r="18" spans="1:21" ht="18.95" customHeight="1" x14ac:dyDescent="0.25">
      <c r="A18" s="72"/>
      <c r="B18" s="27">
        <v>34</v>
      </c>
      <c r="C18" s="14">
        <v>4402.8145511243947</v>
      </c>
      <c r="D18" s="25">
        <v>4400</v>
      </c>
      <c r="E18" s="14"/>
      <c r="F18" s="14"/>
      <c r="G18" s="14">
        <v>30</v>
      </c>
      <c r="H18" s="21">
        <v>69</v>
      </c>
      <c r="I18" s="21">
        <v>1695</v>
      </c>
      <c r="J18" s="30">
        <v>854.90819999999997</v>
      </c>
      <c r="K18" s="21">
        <v>102.58402</v>
      </c>
      <c r="L18" s="22">
        <v>2700</v>
      </c>
      <c r="M18" s="7">
        <f t="shared" si="0"/>
        <v>5454.3067711243948</v>
      </c>
      <c r="N18" s="34">
        <f t="shared" si="1"/>
        <v>2.8145511243947112</v>
      </c>
      <c r="O18" s="2"/>
      <c r="P18" s="32" t="s">
        <v>11</v>
      </c>
      <c r="R18" s="2"/>
    </row>
    <row r="19" spans="1:21" ht="18.95" customHeight="1" x14ac:dyDescent="0.25">
      <c r="A19" s="72"/>
      <c r="B19" s="27">
        <v>35</v>
      </c>
      <c r="C19" s="14">
        <v>4592.8939076300003</v>
      </c>
      <c r="D19" s="51">
        <v>4600</v>
      </c>
      <c r="E19" s="14"/>
      <c r="F19" s="14"/>
      <c r="G19" s="14">
        <v>30</v>
      </c>
      <c r="H19" s="21">
        <v>69</v>
      </c>
      <c r="I19" s="21">
        <v>1695</v>
      </c>
      <c r="J19" s="30">
        <v>318.10536000000002</v>
      </c>
      <c r="K19" s="21">
        <v>244.62339999999998</v>
      </c>
      <c r="L19" s="22">
        <v>2700</v>
      </c>
      <c r="M19" s="7">
        <f t="shared" si="0"/>
        <v>5049.6226676299993</v>
      </c>
      <c r="N19" s="34">
        <f t="shared" si="1"/>
        <v>-7.1060923699997147</v>
      </c>
      <c r="O19" s="2"/>
      <c r="P19" s="32"/>
    </row>
    <row r="20" spans="1:21" ht="18.95" customHeight="1" x14ac:dyDescent="0.25">
      <c r="A20" s="72"/>
      <c r="B20" s="27">
        <v>36</v>
      </c>
      <c r="C20" s="14">
        <v>4579.0756273400011</v>
      </c>
      <c r="D20" s="15">
        <v>4564.08</v>
      </c>
      <c r="E20" s="14"/>
      <c r="F20" s="14"/>
      <c r="G20" s="14">
        <v>30</v>
      </c>
      <c r="H20" s="21">
        <v>69</v>
      </c>
      <c r="I20" s="21">
        <v>1695</v>
      </c>
      <c r="J20" s="30">
        <v>916.76195999999993</v>
      </c>
      <c r="K20" s="21">
        <v>173.60363999999998</v>
      </c>
      <c r="L20" s="22">
        <v>2700</v>
      </c>
      <c r="M20" s="7">
        <f t="shared" si="0"/>
        <v>5599.3612273400013</v>
      </c>
      <c r="N20" s="34">
        <f t="shared" si="1"/>
        <v>14.995627340001192</v>
      </c>
      <c r="O20" s="2"/>
      <c r="P20" s="32"/>
    </row>
    <row r="21" spans="1:21" x14ac:dyDescent="0.25">
      <c r="A21" s="72"/>
      <c r="B21" s="27" t="s">
        <v>10</v>
      </c>
      <c r="C21" s="9">
        <f>SUM(C3:C20)</f>
        <v>59100.52651493156</v>
      </c>
      <c r="D21" s="12">
        <f>SUM(D3:D20)</f>
        <v>71046.94</v>
      </c>
      <c r="E21" s="12">
        <f t="shared" ref="E21:K21" si="2">SUM(E3:E20)</f>
        <v>288.56895145571576</v>
      </c>
      <c r="F21" s="12">
        <f>SUM(F3:F20)</f>
        <v>0</v>
      </c>
      <c r="G21" s="12">
        <f>SUM(G3:G20)</f>
        <v>540</v>
      </c>
      <c r="H21" s="12">
        <f t="shared" si="2"/>
        <v>1242</v>
      </c>
      <c r="I21" s="12">
        <f t="shared" si="2"/>
        <v>30510</v>
      </c>
      <c r="J21" s="12">
        <f t="shared" si="2"/>
        <v>11132.030400000001</v>
      </c>
      <c r="K21" s="12">
        <f t="shared" si="2"/>
        <v>3929.7568799999995</v>
      </c>
      <c r="L21" s="9">
        <f>SUM(L3:L20)</f>
        <v>48600</v>
      </c>
      <c r="M21" s="9">
        <f>SUM(M3:M20)</f>
        <v>84295.942746387285</v>
      </c>
    </row>
    <row r="22" spans="1:2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/>
      <c r="O22" s="34"/>
    </row>
    <row r="23" spans="1:21" x14ac:dyDescent="0.25">
      <c r="A23" s="74" t="s">
        <v>32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65"/>
      <c r="O23" s="65"/>
      <c r="P23" s="65"/>
      <c r="Q23" s="63"/>
      <c r="R23" s="63"/>
      <c r="S23" s="63"/>
      <c r="T23" s="63"/>
      <c r="U23" s="63"/>
    </row>
    <row r="24" spans="1:21" ht="15" customHeight="1" x14ac:dyDescent="0.25">
      <c r="A24" s="77" t="s">
        <v>38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65"/>
      <c r="O24" s="65"/>
      <c r="P24" s="65"/>
      <c r="Q24" s="63"/>
      <c r="R24" s="63"/>
      <c r="S24" s="63"/>
      <c r="T24" s="63"/>
      <c r="U24" s="63"/>
    </row>
    <row r="25" spans="1:21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65"/>
      <c r="O25" s="65"/>
      <c r="P25" s="65"/>
      <c r="Q25" s="63"/>
      <c r="R25" s="63"/>
      <c r="S25" s="63"/>
      <c r="T25" s="63"/>
      <c r="U25" s="63"/>
    </row>
    <row r="26" spans="1:21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65"/>
      <c r="O26" s="65"/>
      <c r="P26" s="65"/>
      <c r="Q26" s="63"/>
      <c r="R26" s="63"/>
      <c r="S26" s="63"/>
      <c r="T26" s="63"/>
      <c r="U26" s="63"/>
    </row>
    <row r="27" spans="1:21" ht="15" customHeight="1" x14ac:dyDescent="0.25">
      <c r="A27" s="77" t="s">
        <v>49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65"/>
      <c r="O27" s="65"/>
      <c r="P27" s="65"/>
      <c r="Q27" s="63"/>
      <c r="R27" s="63"/>
      <c r="S27" s="63"/>
      <c r="T27" s="63"/>
      <c r="U27" s="63"/>
    </row>
    <row r="28" spans="1:21" ht="15" customHeight="1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65"/>
      <c r="O28" s="65"/>
      <c r="P28" s="65"/>
      <c r="Q28" s="63"/>
      <c r="R28" s="63"/>
      <c r="S28" s="63"/>
      <c r="T28" s="63"/>
      <c r="U28" s="63"/>
    </row>
    <row r="29" spans="1:2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65"/>
      <c r="O29" s="65"/>
      <c r="P29" s="65"/>
      <c r="Q29" s="63"/>
      <c r="R29" s="63"/>
      <c r="S29" s="63"/>
      <c r="T29" s="63"/>
      <c r="U29" s="63"/>
    </row>
    <row r="30" spans="1:21" ht="15" customHeight="1" x14ac:dyDescent="0.25">
      <c r="A30" s="65"/>
      <c r="B30" s="65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3"/>
      <c r="R30" s="63"/>
      <c r="S30" s="63"/>
      <c r="T30" s="63"/>
      <c r="U30" s="63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19685039370078741" right="0" top="0.39370078740157483" bottom="0" header="0.31496062992125984" footer="0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69"/>
  <sheetViews>
    <sheetView topLeftCell="A27" zoomScaleNormal="100" workbookViewId="0">
      <selection activeCell="E56" sqref="E56"/>
    </sheetView>
  </sheetViews>
  <sheetFormatPr defaultRowHeight="15" x14ac:dyDescent="0.25"/>
  <cols>
    <col min="1" max="1" width="10.140625" bestFit="1" customWidth="1"/>
    <col min="2" max="2" width="67.28515625" customWidth="1"/>
    <col min="3" max="3" width="8.140625" bestFit="1" customWidth="1"/>
    <col min="4" max="4" width="6.5703125" bestFit="1" customWidth="1"/>
  </cols>
  <sheetData>
    <row r="1" spans="1:4" x14ac:dyDescent="0.25">
      <c r="A1" s="80" t="s">
        <v>13</v>
      </c>
      <c r="B1" s="80"/>
      <c r="C1" s="80"/>
      <c r="D1" s="80"/>
    </row>
    <row r="2" spans="1:4" ht="13.15" customHeight="1" x14ac:dyDescent="0.25">
      <c r="A2" s="52" t="s">
        <v>14</v>
      </c>
      <c r="B2" s="52" t="s">
        <v>15</v>
      </c>
      <c r="C2" s="52" t="s">
        <v>16</v>
      </c>
      <c r="D2" s="53" t="s">
        <v>17</v>
      </c>
    </row>
    <row r="3" spans="1:4" ht="15" customHeight="1" x14ac:dyDescent="0.25">
      <c r="A3" s="67" t="s">
        <v>50</v>
      </c>
      <c r="B3" s="67" t="s">
        <v>51</v>
      </c>
      <c r="C3" s="68">
        <v>4692.42</v>
      </c>
      <c r="D3" s="57" t="s">
        <v>26</v>
      </c>
    </row>
    <row r="4" spans="1:4" ht="15" customHeight="1" x14ac:dyDescent="0.25">
      <c r="A4" s="67" t="s">
        <v>50</v>
      </c>
      <c r="B4" s="67" t="s">
        <v>41</v>
      </c>
      <c r="C4" s="68">
        <v>4132</v>
      </c>
      <c r="D4" s="57" t="s">
        <v>26</v>
      </c>
    </row>
    <row r="5" spans="1:4" ht="15" customHeight="1" x14ac:dyDescent="0.25">
      <c r="A5" s="67" t="s">
        <v>52</v>
      </c>
      <c r="B5" s="67" t="s">
        <v>53</v>
      </c>
      <c r="C5" s="68">
        <v>4648.28</v>
      </c>
      <c r="D5" s="57" t="s">
        <v>26</v>
      </c>
    </row>
    <row r="6" spans="1:4" ht="15" customHeight="1" x14ac:dyDescent="0.25">
      <c r="A6" s="67" t="s">
        <v>52</v>
      </c>
      <c r="B6" s="67" t="s">
        <v>43</v>
      </c>
      <c r="C6" s="68">
        <v>3133</v>
      </c>
      <c r="D6" s="57" t="s">
        <v>26</v>
      </c>
    </row>
    <row r="7" spans="1:4" ht="15" customHeight="1" x14ac:dyDescent="0.25">
      <c r="A7" s="67" t="s">
        <v>52</v>
      </c>
      <c r="B7" s="67" t="s">
        <v>54</v>
      </c>
      <c r="C7" s="68">
        <v>4400</v>
      </c>
      <c r="D7" s="57" t="s">
        <v>26</v>
      </c>
    </row>
    <row r="8" spans="1:4" ht="15" customHeight="1" x14ac:dyDescent="0.25">
      <c r="A8" s="67" t="s">
        <v>52</v>
      </c>
      <c r="B8" s="67" t="s">
        <v>55</v>
      </c>
      <c r="C8" s="68">
        <v>2694</v>
      </c>
      <c r="D8" s="57" t="s">
        <v>26</v>
      </c>
    </row>
    <row r="9" spans="1:4" ht="15" customHeight="1" x14ac:dyDescent="0.25">
      <c r="A9" s="67" t="s">
        <v>56</v>
      </c>
      <c r="B9" s="67" t="s">
        <v>57</v>
      </c>
      <c r="C9" s="68">
        <v>2633</v>
      </c>
      <c r="D9" s="57" t="s">
        <v>26</v>
      </c>
    </row>
    <row r="10" spans="1:4" ht="15" customHeight="1" x14ac:dyDescent="0.25">
      <c r="A10" s="67" t="s">
        <v>56</v>
      </c>
      <c r="B10" s="67" t="s">
        <v>47</v>
      </c>
      <c r="C10" s="68">
        <v>4600</v>
      </c>
      <c r="D10" s="57" t="s">
        <v>26</v>
      </c>
    </row>
    <row r="11" spans="1:4" ht="15" customHeight="1" x14ac:dyDescent="0.25">
      <c r="A11" s="67" t="s">
        <v>56</v>
      </c>
      <c r="B11" s="67" t="s">
        <v>58</v>
      </c>
      <c r="C11" s="68">
        <v>2505</v>
      </c>
      <c r="D11" s="57" t="s">
        <v>26</v>
      </c>
    </row>
    <row r="12" spans="1:4" ht="15" customHeight="1" x14ac:dyDescent="0.25">
      <c r="A12" s="67" t="s">
        <v>59</v>
      </c>
      <c r="B12" s="67" t="s">
        <v>60</v>
      </c>
      <c r="C12" s="68">
        <v>4200</v>
      </c>
      <c r="D12" s="57" t="s">
        <v>26</v>
      </c>
    </row>
    <row r="13" spans="1:4" ht="15" customHeight="1" x14ac:dyDescent="0.25">
      <c r="A13" s="67" t="s">
        <v>59</v>
      </c>
      <c r="B13" s="67" t="s">
        <v>61</v>
      </c>
      <c r="C13" s="68">
        <v>4094</v>
      </c>
      <c r="D13" s="57" t="s">
        <v>26</v>
      </c>
    </row>
    <row r="14" spans="1:4" ht="15" customHeight="1" x14ac:dyDescent="0.25">
      <c r="A14" s="67" t="s">
        <v>62</v>
      </c>
      <c r="B14" s="67" t="s">
        <v>63</v>
      </c>
      <c r="C14" s="68">
        <v>3665.55</v>
      </c>
      <c r="D14" s="57" t="s">
        <v>26</v>
      </c>
    </row>
    <row r="15" spans="1:4" ht="15" customHeight="1" x14ac:dyDescent="0.25">
      <c r="A15" s="67" t="s">
        <v>62</v>
      </c>
      <c r="B15" s="67" t="s">
        <v>64</v>
      </c>
      <c r="C15" s="68">
        <v>4564.08</v>
      </c>
      <c r="D15" s="57" t="s">
        <v>26</v>
      </c>
    </row>
    <row r="16" spans="1:4" ht="15" customHeight="1" x14ac:dyDescent="0.25">
      <c r="A16" s="67" t="s">
        <v>62</v>
      </c>
      <c r="B16" s="67" t="s">
        <v>42</v>
      </c>
      <c r="C16" s="68">
        <v>3914</v>
      </c>
      <c r="D16" s="57" t="s">
        <v>26</v>
      </c>
    </row>
    <row r="17" spans="1:4" ht="15" customHeight="1" x14ac:dyDescent="0.25">
      <c r="A17" s="67" t="s">
        <v>65</v>
      </c>
      <c r="B17" s="67" t="s">
        <v>66</v>
      </c>
      <c r="C17" s="68">
        <v>2491</v>
      </c>
      <c r="D17" s="57" t="s">
        <v>26</v>
      </c>
    </row>
    <row r="18" spans="1:4" ht="15" customHeight="1" x14ac:dyDescent="0.25">
      <c r="A18" s="67" t="s">
        <v>65</v>
      </c>
      <c r="B18" s="67" t="s">
        <v>67</v>
      </c>
      <c r="C18" s="68">
        <v>4071</v>
      </c>
      <c r="D18" s="57" t="s">
        <v>26</v>
      </c>
    </row>
    <row r="19" spans="1:4" x14ac:dyDescent="0.25">
      <c r="A19" s="67" t="s">
        <v>65</v>
      </c>
      <c r="B19" s="67" t="s">
        <v>44</v>
      </c>
      <c r="C19" s="68">
        <v>4136</v>
      </c>
      <c r="D19" s="57" t="s">
        <v>26</v>
      </c>
    </row>
    <row r="20" spans="1:4" ht="15" customHeight="1" x14ac:dyDescent="0.25">
      <c r="A20" s="67" t="s">
        <v>65</v>
      </c>
      <c r="B20" s="67" t="s">
        <v>68</v>
      </c>
      <c r="C20" s="68">
        <v>4716</v>
      </c>
      <c r="D20" s="57" t="s">
        <v>26</v>
      </c>
    </row>
    <row r="21" spans="1:4" ht="15" customHeight="1" x14ac:dyDescent="0.25">
      <c r="A21" s="67" t="s">
        <v>69</v>
      </c>
      <c r="B21" s="67" t="s">
        <v>36</v>
      </c>
      <c r="C21" s="68">
        <v>4600</v>
      </c>
      <c r="D21" s="57" t="s">
        <v>26</v>
      </c>
    </row>
    <row r="22" spans="1:4" ht="15" customHeight="1" x14ac:dyDescent="0.25">
      <c r="A22" s="67" t="s">
        <v>69</v>
      </c>
      <c r="B22" s="67" t="s">
        <v>70</v>
      </c>
      <c r="C22" s="68">
        <v>2660.81</v>
      </c>
      <c r="D22" s="57" t="s">
        <v>26</v>
      </c>
    </row>
    <row r="23" spans="1:4" ht="15" customHeight="1" x14ac:dyDescent="0.25">
      <c r="A23" s="67" t="s">
        <v>71</v>
      </c>
      <c r="B23" s="67" t="s">
        <v>72</v>
      </c>
      <c r="C23" s="68">
        <v>4800</v>
      </c>
      <c r="D23" s="57" t="s">
        <v>26</v>
      </c>
    </row>
    <row r="24" spans="1:4" ht="15" customHeight="1" x14ac:dyDescent="0.25">
      <c r="A24" s="67" t="s">
        <v>71</v>
      </c>
      <c r="B24" s="67" t="s">
        <v>28</v>
      </c>
      <c r="C24" s="68">
        <v>2040</v>
      </c>
      <c r="D24" s="57" t="s">
        <v>26</v>
      </c>
    </row>
    <row r="25" spans="1:4" ht="15" customHeight="1" x14ac:dyDescent="0.25">
      <c r="A25" s="67" t="s">
        <v>71</v>
      </c>
      <c r="B25" s="67" t="s">
        <v>73</v>
      </c>
      <c r="C25" s="68">
        <v>4173</v>
      </c>
      <c r="D25" s="57" t="s">
        <v>26</v>
      </c>
    </row>
    <row r="26" spans="1:4" ht="15" customHeight="1" x14ac:dyDescent="0.25">
      <c r="A26" s="67" t="s">
        <v>74</v>
      </c>
      <c r="B26" s="67" t="s">
        <v>75</v>
      </c>
      <c r="C26" s="68">
        <v>4455</v>
      </c>
      <c r="D26" s="57" t="s">
        <v>26</v>
      </c>
    </row>
    <row r="27" spans="1:4" ht="15" customHeight="1" x14ac:dyDescent="0.25">
      <c r="A27" s="67" t="s">
        <v>76</v>
      </c>
      <c r="B27" s="67" t="s">
        <v>33</v>
      </c>
      <c r="C27" s="68">
        <v>2864</v>
      </c>
      <c r="D27" s="57" t="s">
        <v>26</v>
      </c>
    </row>
    <row r="28" spans="1:4" ht="15" customHeight="1" x14ac:dyDescent="0.25">
      <c r="A28" s="67" t="s">
        <v>76</v>
      </c>
      <c r="B28" s="67" t="s">
        <v>24</v>
      </c>
      <c r="C28" s="68">
        <v>4028.35</v>
      </c>
      <c r="D28" s="57" t="s">
        <v>26</v>
      </c>
    </row>
    <row r="29" spans="1:4" ht="15" customHeight="1" x14ac:dyDescent="0.25">
      <c r="A29" s="67" t="s">
        <v>76</v>
      </c>
      <c r="B29" s="67" t="s">
        <v>77</v>
      </c>
      <c r="C29" s="68">
        <v>9380.99</v>
      </c>
      <c r="D29" s="57" t="s">
        <v>78</v>
      </c>
    </row>
    <row r="30" spans="1:4" ht="15" customHeight="1" x14ac:dyDescent="0.25">
      <c r="A30" s="67" t="s">
        <v>76</v>
      </c>
      <c r="B30" s="67" t="s">
        <v>79</v>
      </c>
      <c r="C30" s="68">
        <v>4186</v>
      </c>
      <c r="D30" s="57" t="s">
        <v>26</v>
      </c>
    </row>
    <row r="31" spans="1:4" ht="15" customHeight="1" x14ac:dyDescent="0.25">
      <c r="A31" s="67" t="s">
        <v>80</v>
      </c>
      <c r="B31" s="67" t="s">
        <v>45</v>
      </c>
      <c r="C31" s="68">
        <v>4538</v>
      </c>
      <c r="D31" s="57" t="s">
        <v>26</v>
      </c>
    </row>
    <row r="32" spans="1:4" ht="15" customHeight="1" x14ac:dyDescent="0.25">
      <c r="A32" s="67" t="s">
        <v>80</v>
      </c>
      <c r="B32" s="67" t="s">
        <v>40</v>
      </c>
      <c r="C32" s="68">
        <v>4450</v>
      </c>
      <c r="D32" s="57" t="s">
        <v>26</v>
      </c>
    </row>
    <row r="33" spans="1:4" ht="15" customHeight="1" x14ac:dyDescent="0.25">
      <c r="A33" s="67" t="s">
        <v>80</v>
      </c>
      <c r="B33" s="67" t="s">
        <v>81</v>
      </c>
      <c r="C33" s="68">
        <v>4633</v>
      </c>
      <c r="D33" s="57" t="s">
        <v>26</v>
      </c>
    </row>
    <row r="34" spans="1:4" ht="15" customHeight="1" x14ac:dyDescent="0.25">
      <c r="A34" s="67" t="s">
        <v>80</v>
      </c>
      <c r="B34" s="67" t="s">
        <v>25</v>
      </c>
      <c r="C34" s="68">
        <v>4469</v>
      </c>
      <c r="D34" s="57" t="s">
        <v>26</v>
      </c>
    </row>
    <row r="35" spans="1:4" ht="15" customHeight="1" x14ac:dyDescent="0.25">
      <c r="A35" s="67" t="s">
        <v>80</v>
      </c>
      <c r="B35" s="67" t="s">
        <v>82</v>
      </c>
      <c r="C35" s="68">
        <v>4231.16</v>
      </c>
      <c r="D35" s="57" t="s">
        <v>26</v>
      </c>
    </row>
    <row r="36" spans="1:4" ht="15" customHeight="1" x14ac:dyDescent="0.25">
      <c r="A36" s="67" t="s">
        <v>83</v>
      </c>
      <c r="B36" s="67" t="s">
        <v>23</v>
      </c>
      <c r="C36" s="68">
        <v>5300</v>
      </c>
      <c r="D36" s="57" t="s">
        <v>26</v>
      </c>
    </row>
    <row r="37" spans="1:4" ht="15" customHeight="1" x14ac:dyDescent="0.25">
      <c r="A37" s="67" t="s">
        <v>84</v>
      </c>
      <c r="B37" s="67" t="s">
        <v>85</v>
      </c>
      <c r="C37" s="68">
        <v>18500</v>
      </c>
      <c r="D37" s="57" t="s">
        <v>26</v>
      </c>
    </row>
    <row r="38" spans="1:4" ht="15" customHeight="1" x14ac:dyDescent="0.25">
      <c r="A38" s="67" t="s">
        <v>84</v>
      </c>
      <c r="B38" s="67" t="s">
        <v>39</v>
      </c>
      <c r="C38" s="68">
        <v>4875.37</v>
      </c>
      <c r="D38" s="57" t="s">
        <v>26</v>
      </c>
    </row>
    <row r="39" spans="1:4" ht="15" customHeight="1" x14ac:dyDescent="0.25">
      <c r="A39" s="67" t="s">
        <v>84</v>
      </c>
      <c r="B39" s="67" t="s">
        <v>86</v>
      </c>
      <c r="C39" s="68">
        <v>4025</v>
      </c>
      <c r="D39" s="57" t="s">
        <v>26</v>
      </c>
    </row>
    <row r="40" spans="1:4" ht="15" customHeight="1" x14ac:dyDescent="0.25">
      <c r="A40" s="67" t="s">
        <v>84</v>
      </c>
      <c r="B40" s="67" t="s">
        <v>37</v>
      </c>
      <c r="C40" s="68">
        <v>4000</v>
      </c>
      <c r="D40" s="57" t="s">
        <v>26</v>
      </c>
    </row>
    <row r="41" spans="1:4" ht="15" customHeight="1" x14ac:dyDescent="0.25">
      <c r="A41" s="67" t="s">
        <v>84</v>
      </c>
      <c r="B41" s="67" t="s">
        <v>87</v>
      </c>
      <c r="C41" s="68">
        <v>4373.62</v>
      </c>
      <c r="D41" s="57" t="s">
        <v>26</v>
      </c>
    </row>
    <row r="42" spans="1:4" ht="15" customHeight="1" x14ac:dyDescent="0.25">
      <c r="A42" s="67" t="s">
        <v>88</v>
      </c>
      <c r="B42" s="67" t="s">
        <v>89</v>
      </c>
      <c r="C42" s="68">
        <v>2934</v>
      </c>
      <c r="D42" s="57" t="s">
        <v>26</v>
      </c>
    </row>
    <row r="43" spans="1:4" ht="15" customHeight="1" x14ac:dyDescent="0.25">
      <c r="A43" s="67" t="s">
        <v>88</v>
      </c>
      <c r="B43" s="67" t="s">
        <v>46</v>
      </c>
      <c r="C43" s="68">
        <v>4080</v>
      </c>
      <c r="D43" s="57" t="s">
        <v>26</v>
      </c>
    </row>
    <row r="44" spans="1:4" ht="15" customHeight="1" x14ac:dyDescent="0.25">
      <c r="A44" s="67" t="s">
        <v>88</v>
      </c>
      <c r="B44" s="67" t="s">
        <v>34</v>
      </c>
      <c r="C44" s="68">
        <v>3127.46</v>
      </c>
      <c r="D44" s="57" t="s">
        <v>26</v>
      </c>
    </row>
    <row r="45" spans="1:4" ht="15" customHeight="1" x14ac:dyDescent="0.25">
      <c r="A45" s="67" t="s">
        <v>88</v>
      </c>
      <c r="B45" s="67" t="s">
        <v>90</v>
      </c>
      <c r="C45" s="68">
        <v>4250.8500000000004</v>
      </c>
      <c r="D45" s="57" t="s">
        <v>26</v>
      </c>
    </row>
    <row r="46" spans="1:4" ht="15" customHeight="1" x14ac:dyDescent="0.25">
      <c r="A46" s="67" t="s">
        <v>88</v>
      </c>
      <c r="B46" s="67" t="s">
        <v>91</v>
      </c>
      <c r="C46" s="68">
        <v>4390</v>
      </c>
      <c r="D46" s="57" t="s">
        <v>26</v>
      </c>
    </row>
    <row r="47" spans="1:4" ht="15" customHeight="1" x14ac:dyDescent="0.25">
      <c r="A47" s="67" t="s">
        <v>92</v>
      </c>
      <c r="B47" s="67" t="s">
        <v>93</v>
      </c>
      <c r="C47" s="68">
        <v>4667.38</v>
      </c>
      <c r="D47" s="57" t="s">
        <v>26</v>
      </c>
    </row>
    <row r="48" spans="1:4" ht="15" customHeight="1" x14ac:dyDescent="0.25">
      <c r="A48" s="67" t="s">
        <v>92</v>
      </c>
      <c r="B48" s="67" t="s">
        <v>94</v>
      </c>
      <c r="C48" s="68">
        <v>4968.1000000000004</v>
      </c>
      <c r="D48" s="57" t="s">
        <v>26</v>
      </c>
    </row>
    <row r="49" spans="1:4" ht="15" customHeight="1" x14ac:dyDescent="0.25">
      <c r="A49" s="67" t="s">
        <v>92</v>
      </c>
      <c r="B49" s="67" t="s">
        <v>95</v>
      </c>
      <c r="C49" s="68">
        <v>4400</v>
      </c>
      <c r="D49" s="57" t="s">
        <v>26</v>
      </c>
    </row>
    <row r="50" spans="1:4" s="65" customFormat="1" ht="15" customHeight="1" x14ac:dyDescent="0.25">
      <c r="A50" s="67" t="s">
        <v>92</v>
      </c>
      <c r="B50" s="67" t="s">
        <v>110</v>
      </c>
      <c r="C50" s="68">
        <v>4283.8350710999994</v>
      </c>
      <c r="D50" s="57" t="s">
        <v>26</v>
      </c>
    </row>
    <row r="51" spans="1:4" ht="15" customHeight="1" x14ac:dyDescent="0.25">
      <c r="A51" s="67" t="s">
        <v>92</v>
      </c>
      <c r="B51" s="67" t="s">
        <v>30</v>
      </c>
      <c r="C51" s="68">
        <v>4956</v>
      </c>
      <c r="D51" s="57" t="s">
        <v>26</v>
      </c>
    </row>
    <row r="52" spans="1:4" ht="15" customHeight="1" x14ac:dyDescent="0.25">
      <c r="A52" s="67" t="s">
        <v>96</v>
      </c>
      <c r="B52" s="67" t="s">
        <v>97</v>
      </c>
      <c r="C52" s="68">
        <v>4581.95</v>
      </c>
      <c r="D52" s="57" t="s">
        <v>26</v>
      </c>
    </row>
    <row r="53" spans="1:4" ht="15" customHeight="1" x14ac:dyDescent="0.25">
      <c r="A53" s="67" t="s">
        <v>96</v>
      </c>
      <c r="B53" s="67" t="s">
        <v>98</v>
      </c>
      <c r="C53" s="68">
        <v>2000</v>
      </c>
      <c r="D53" s="57" t="s">
        <v>26</v>
      </c>
    </row>
    <row r="54" spans="1:4" ht="15" customHeight="1" x14ac:dyDescent="0.25">
      <c r="A54" s="67" t="s">
        <v>96</v>
      </c>
      <c r="B54" s="67" t="s">
        <v>29</v>
      </c>
      <c r="C54" s="68">
        <v>4000</v>
      </c>
      <c r="D54" s="57" t="s">
        <v>26</v>
      </c>
    </row>
    <row r="55" spans="1:4" ht="15" customHeight="1" x14ac:dyDescent="0.25">
      <c r="A55" s="67" t="s">
        <v>96</v>
      </c>
      <c r="B55" s="67" t="s">
        <v>99</v>
      </c>
      <c r="C55" s="68">
        <v>4417.2</v>
      </c>
      <c r="D55" s="57" t="s">
        <v>26</v>
      </c>
    </row>
    <row r="56" spans="1:4" ht="15" customHeight="1" x14ac:dyDescent="0.25">
      <c r="A56" s="67" t="s">
        <v>100</v>
      </c>
      <c r="B56" s="67" t="s">
        <v>101</v>
      </c>
      <c r="C56" s="68">
        <v>5621.03</v>
      </c>
      <c r="D56" s="57" t="s">
        <v>26</v>
      </c>
    </row>
    <row r="57" spans="1:4" ht="15" customHeight="1" x14ac:dyDescent="0.25">
      <c r="A57" s="67" t="s">
        <v>102</v>
      </c>
      <c r="B57" s="67" t="s">
        <v>22</v>
      </c>
      <c r="C57" s="68">
        <v>4155</v>
      </c>
      <c r="D57" s="57" t="s">
        <v>26</v>
      </c>
    </row>
    <row r="58" spans="1:4" ht="15" customHeight="1" x14ac:dyDescent="0.25">
      <c r="A58" s="67" t="s">
        <v>103</v>
      </c>
      <c r="B58" s="67" t="s">
        <v>104</v>
      </c>
      <c r="C58" s="68">
        <v>4085</v>
      </c>
      <c r="D58" s="57" t="s">
        <v>26</v>
      </c>
    </row>
    <row r="59" spans="1:4" ht="15" customHeight="1" x14ac:dyDescent="0.25">
      <c r="A59" s="67" t="s">
        <v>103</v>
      </c>
      <c r="B59" s="67" t="s">
        <v>105</v>
      </c>
      <c r="C59" s="68">
        <v>8082.59</v>
      </c>
      <c r="D59" s="57" t="s">
        <v>26</v>
      </c>
    </row>
    <row r="60" spans="1:4" ht="15" customHeight="1" x14ac:dyDescent="0.25">
      <c r="A60" s="67" t="s">
        <v>103</v>
      </c>
      <c r="B60" s="67" t="s">
        <v>106</v>
      </c>
      <c r="C60" s="68">
        <v>6322.53</v>
      </c>
      <c r="D60" s="57" t="s">
        <v>26</v>
      </c>
    </row>
    <row r="61" spans="1:4" x14ac:dyDescent="0.25">
      <c r="A61" s="67" t="s">
        <v>107</v>
      </c>
      <c r="B61" s="67" t="s">
        <v>108</v>
      </c>
      <c r="C61" s="68">
        <v>4400</v>
      </c>
      <c r="D61" s="57" t="s">
        <v>26</v>
      </c>
    </row>
    <row r="62" spans="1:4" x14ac:dyDescent="0.25">
      <c r="A62" s="67" t="s">
        <v>107</v>
      </c>
      <c r="B62" s="67" t="s">
        <v>109</v>
      </c>
      <c r="C62" s="68">
        <v>10000</v>
      </c>
      <c r="D62" s="57" t="s">
        <v>26</v>
      </c>
    </row>
    <row r="63" spans="1:4" x14ac:dyDescent="0.25">
      <c r="A63" s="67"/>
      <c r="B63" s="67"/>
      <c r="C63" s="68"/>
      <c r="D63" s="57"/>
    </row>
    <row r="64" spans="1:4" x14ac:dyDescent="0.25">
      <c r="A64" s="67"/>
      <c r="B64" s="67"/>
      <c r="C64" s="68"/>
      <c r="D64" s="57"/>
    </row>
    <row r="65" spans="1:4" x14ac:dyDescent="0.25">
      <c r="A65" s="67"/>
      <c r="B65" s="67"/>
      <c r="C65" s="68"/>
      <c r="D65" s="57"/>
    </row>
    <row r="66" spans="1:4" x14ac:dyDescent="0.25">
      <c r="A66" s="67"/>
      <c r="B66" s="67"/>
      <c r="C66" s="68"/>
      <c r="D66" s="57"/>
    </row>
    <row r="67" spans="1:4" x14ac:dyDescent="0.25">
      <c r="A67" s="67"/>
      <c r="B67" s="67"/>
      <c r="C67" s="68"/>
      <c r="D67" s="57"/>
    </row>
    <row r="68" spans="1:4" x14ac:dyDescent="0.25">
      <c r="A68" s="67"/>
      <c r="B68" s="67"/>
      <c r="C68" s="68"/>
      <c r="D68" s="57"/>
    </row>
    <row r="69" spans="1:4" x14ac:dyDescent="0.25">
      <c r="A69" s="69"/>
      <c r="B69" s="67"/>
      <c r="C69" s="68"/>
      <c r="D69" s="57"/>
    </row>
  </sheetData>
  <mergeCells count="1">
    <mergeCell ref="A1:D1"/>
  </mergeCells>
  <pageMargins left="0.70866141732283472" right="0.11811023622047245" top="0.19685039370078741" bottom="0" header="0" footer="0"/>
  <pageSetup paperSize="9"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D-10</vt:lpstr>
      <vt:lpstr>B1-10</vt:lpstr>
      <vt:lpstr>B2-04A</vt:lpstr>
      <vt:lpstr>B2-04B</vt:lpstr>
      <vt:lpstr>GeçenAyÖdemeleri</vt:lpstr>
      <vt:lpstr>'B1-10'!Yazdırma_Alanı</vt:lpstr>
      <vt:lpstr>'B2-04A'!Yazdırma_Alanı</vt:lpstr>
      <vt:lpstr>'B2-04B'!Yazdırma_Alanı</vt:lpstr>
      <vt:lpstr>'D-10'!Yazdırma_Alanı</vt:lpstr>
      <vt:lpstr>GeçenAyÖdemeleri!Yazdırma_Alanı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2024-11-15T19:12:57Z</cp:lastPrinted>
  <dcterms:created xsi:type="dcterms:W3CDTF">2014-06-22T16:28:57Z</dcterms:created>
  <dcterms:modified xsi:type="dcterms:W3CDTF">2025-02-14T17:36:33Z</dcterms:modified>
</cp:coreProperties>
</file>