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202510EKİM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  <sheet name="GeçenAyÖdemeleri" sheetId="8" r:id="rId5"/>
  </sheets>
  <definedNames>
    <definedName name="_xlnm.Print_Area" localSheetId="1">'B1-10'!$A$1:$M$30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  <definedName name="_xlnm.Print_Area" localSheetId="4">GeçenAyÖdemeleri!$A$1:$D$68</definedName>
  </definedNames>
  <calcPr calcId="152511"/>
</workbook>
</file>

<file path=xl/calcChain.xml><?xml version="1.0" encoding="utf-8"?>
<calcChain xmlns="http://schemas.openxmlformats.org/spreadsheetml/2006/main">
  <c r="E3" i="7" l="1"/>
  <c r="E7" i="6" l="1"/>
  <c r="E10" i="6"/>
  <c r="E17" i="6"/>
  <c r="E20" i="6"/>
  <c r="E11" i="1"/>
  <c r="E19" i="1"/>
  <c r="E20" i="1"/>
  <c r="E6" i="5"/>
  <c r="E7" i="5"/>
  <c r="E9" i="5"/>
  <c r="E17" i="5"/>
  <c r="E18" i="5"/>
  <c r="E19" i="5"/>
  <c r="E3" i="5"/>
  <c r="E4" i="6" l="1"/>
  <c r="E9" i="1"/>
  <c r="E4" i="5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2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2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2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2" i="1"/>
  <c r="F21" i="6"/>
  <c r="H21" i="5"/>
  <c r="J21" i="7"/>
  <c r="I21" i="7"/>
  <c r="H21" i="7"/>
  <c r="K22" i="1"/>
  <c r="J22" i="1"/>
  <c r="J21" i="5"/>
  <c r="H21" i="6"/>
  <c r="I21" i="6"/>
  <c r="J21" i="6"/>
  <c r="F21" i="5"/>
  <c r="I21" i="5"/>
  <c r="K21" i="6"/>
  <c r="H22" i="1"/>
  <c r="I22" i="1"/>
  <c r="L21" i="7"/>
  <c r="L22" i="1"/>
  <c r="C22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2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<sst xmlns="http://schemas.openxmlformats.org/spreadsheetml/2006/main" count="240" uniqueCount="99">
  <si>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</si>
  <si>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</si>
  <si>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</si>
  <si>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</si>
  <si>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</si>
  <si>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</si>
  <si>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</si>
  <si>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</si>
  <si>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</si>
  <si>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</si>
  <si>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</si>
  <si>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</si>
  <si>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</si>
  <si>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ÖNCEKİ TABLOYA GÖRE YAPILAN ÖDEMELER</t>
  </si>
  <si>
    <t>Tarih</t>
  </si>
  <si>
    <t>Açıklama</t>
  </si>
  <si>
    <t>Tutar</t>
  </si>
  <si>
    <t>İşlendi</t>
  </si>
  <si>
    <t>AİDAT   (BU AYIN)</t>
  </si>
  <si>
    <t>GÜNÜ GEÇEN BORÇ</t>
  </si>
  <si>
    <t>ORTAK ISINMA</t>
  </si>
  <si>
    <t>ÖZEL ISINMA</t>
  </si>
  <si>
    <t>Gön: VELİ ATMACA 3051456**** ATM kartsız para transferi</t>
  </si>
  <si>
    <t>Emine Korkmaz, Bizimket 196 ada b204 blok yönetim. Adidat yakıt su.</t>
  </si>
  <si>
    <t>EZGİ YILMAZ, B204-A BLOK DAİRE 11 LEYLİ YILMAZ</t>
  </si>
  <si>
    <t>OK</t>
  </si>
  <si>
    <t>SICAK SU HAZIR TUTMA BEDELİ</t>
  </si>
  <si>
    <t>GECİKME FAİZİ (%7)</t>
  </si>
  <si>
    <t>SON ÖDEME TARİHİ AY SONU OLUP, SONRASINDA %7 FAİZ İŞLEYECEKTİR.</t>
  </si>
  <si>
    <t>BUĞRA ARTUN OLGUN, B.ARTUN OLGUN D10 N11 AİDAT</t>
  </si>
  <si>
    <t>Tek Seferlik Üst Yönetim Ödemesi</t>
  </si>
  <si>
    <t>CAN ÖZALP, B204 DAİRE 20</t>
  </si>
  <si>
    <t>İHSAN TARHAN, B2-04  D:22 Fatma Tarhan aidat ödemesi</t>
  </si>
  <si>
    <t>MEHMET ÇALIŞKAN, b204 daire 14 aidat demirbaş ödemesi</t>
  </si>
  <si>
    <t>ESİN TAYSİ, B1 10 BLOK DAİRE 14 ESİN TAYSİ</t>
  </si>
  <si>
    <t>HÜSAMETTİN ÖNDER, Bireysel Ödeme</t>
  </si>
  <si>
    <t>SERKAN BAŞTÜRK, Aidat</t>
  </si>
  <si>
    <t>HEDİYE SARI, DAİRE 27</t>
  </si>
  <si>
    <t>MEHMET SEDAT YILMAZ, B1-10 5A Blok K 6 D 13 Mehmet sedat yılmaz</t>
  </si>
  <si>
    <t>GENCAY GÜLFİDAN, Daire 18</t>
  </si>
  <si>
    <t>EKİM 2025 ÖDEME TAKİP TABLOSU</t>
  </si>
  <si>
    <t>03.10.2025</t>
  </si>
  <si>
    <t>BERNA KARACİVAN, Bireysel Ödeme</t>
  </si>
  <si>
    <t>02.10.2025</t>
  </si>
  <si>
    <t>NERİMAN SERDAROĞLU, 9/2025 AİDATI, DAİRE 25, NERİMAN SERDAROĞLU</t>
  </si>
  <si>
    <t>01.10.2025</t>
  </si>
  <si>
    <t>OZAN İBİŞLER, Ozan İbişler D10 5B2 Daire 4 eylül ayı aidat ve su ödemesi</t>
  </si>
  <si>
    <t>AYSUN BOVKIR, Aidat</t>
  </si>
  <si>
    <t>Deniz Müyesser, Deniz Müyesser - B1-10 D5 - Eylül2025 Aidat, sıcak su, ek ödemeler</t>
  </si>
  <si>
    <t>NEBİ TAŞKINTUNA, Nilgün Taşkıntuna D.23 Ekim ayı aidatı</t>
  </si>
  <si>
    <t>NİLGÜN ÇULGATAY, D10 Daire.6 2025 Eylül Aidatı</t>
  </si>
  <si>
    <t>30.09.2025</t>
  </si>
  <si>
    <t>MERAL GÖKÇE, Bireysel Ödeme</t>
  </si>
  <si>
    <t>MURAT ÇOLAK, Bireysel Ödeme</t>
  </si>
  <si>
    <t>VOLKAN DUBAZ, BAHAETTİN DUBAZ 2 AYLIK AİDAT EYLÜL 2025</t>
  </si>
  <si>
    <t>YILMAZ TUTUK, Eylül ayı aidat,sıcak su,diğer D:10 Daire:3 Yılmaz Tutuk</t>
  </si>
  <si>
    <t>BİZİMKENT 195 ADA B204 BLOK YÖNETİMİ, EDA YILDIZ,Eylül ayı aidat</t>
  </si>
  <si>
    <t>NURULLAH ÇOŞKUN, N COŞKUN D26 AİDAT</t>
  </si>
  <si>
    <t>ÖMER AYDIN, 5C D:1 ömer aydın eylül 2025 aidat ödemesi</t>
  </si>
  <si>
    <t>SELCAN GÖKSU, D.33 Eylül aidat</t>
  </si>
  <si>
    <t>29.09.2025</t>
  </si>
  <si>
    <t>RIDVAN MOLLAOĞLU, Aidat ödemesi</t>
  </si>
  <si>
    <t>ÇİĞDEM MANAV, D 10 D 8 EYLÜL AYI AİDAT SU</t>
  </si>
  <si>
    <t>28.09.2025</t>
  </si>
  <si>
    <t>AHMET ALTIN, B1-10 DAİRE 4 EYLÜL</t>
  </si>
  <si>
    <t>26.09.2025</t>
  </si>
  <si>
    <t>MÜZEYYEN HARAÇ, B2-4B-D.36-M.HARAÇ-2025 EYLÜL AİDATI</t>
  </si>
  <si>
    <t>HALDUN HARAÇ, B1-10-D.1 H.HARAÇ-2025 EYLÜL AİDAT</t>
  </si>
  <si>
    <t>YÜKSEL HALAÇOĞLU, EYLÜL aidatı</t>
  </si>
  <si>
    <t>25.09.2025</t>
  </si>
  <si>
    <t>MEHTAP KARAKAŞ, B1-10 Blok, Daire 11 - 2025 Eylul Aidati</t>
  </si>
  <si>
    <t>AYKUT KORKMAZ, B1-10 D.8 Eylül25 Aidat Zekiye Korkmaz</t>
  </si>
  <si>
    <t>24.09.2025</t>
  </si>
  <si>
    <t>SEVCAN DÖRTYOL, D/10 d.9 aidat</t>
  </si>
  <si>
    <t>İYZİ ÖDEME VE ELEKTRONİK PARA HİZMETLERİ, D31 ve d10blok d14</t>
  </si>
  <si>
    <t>23.09.2025</t>
  </si>
  <si>
    <t>ADNAN MULĞAN, B2-04/A BLOK D10 EYLUL 2025 AIDAT DEMIRBAS YAKIT SU BEDELI</t>
  </si>
  <si>
    <t>22.09.2025</t>
  </si>
  <si>
    <t>AYDOĞAN GÜNDOĞDU, Aydoğan Gündoğdu b1 10 daire 10-eylül ayı aidatı</t>
  </si>
  <si>
    <t>YİĞİT KESGİN, CEP-EFTEMRİ-B2-04-B DAİRE32 EYLUL 2025 AİDAT</t>
  </si>
  <si>
    <t>GÜLCAN YILMAZ, GÜLCAN YILMAZ DAİRE 4 AİDAT ÖDEME</t>
  </si>
  <si>
    <t>EGE ÇİÇEKCİLER, B204 B DAİRE 28 AİDAT ÖDEMESİ</t>
  </si>
  <si>
    <t>CEM BABACAN, CEM BABACAN B204 A DAIRE 9 AIDAT YAKIT EYLÜL</t>
  </si>
  <si>
    <t>21.09.2025</t>
  </si>
  <si>
    <t>20.09.2025</t>
  </si>
  <si>
    <t>19.09.2025</t>
  </si>
  <si>
    <t>07.10.2025</t>
  </si>
  <si>
    <t>DİLEK MEHDİ, EYLÜL B2  0-4 B D 30</t>
  </si>
  <si>
    <t>06.10.2025</t>
  </si>
  <si>
    <t>MUSTAFA ÇETİN, B1-10 DAİRE 16</t>
  </si>
  <si>
    <t>Güneş Koç, BİZİMKENT SİTESİ-B2-04-B Daire.29 EYLÜL AYI AİDAT ÖDEMESİ</t>
  </si>
  <si>
    <t>ESRA ÇETİN, Bizimkent d10 blok daire:13 demirbaş, aidat, sıcak su bedelleri ağustos-eylül ayı toplam ödemesidir.</t>
  </si>
  <si>
    <t>FATMA ARAS den gelen havale tutarı</t>
  </si>
  <si>
    <t>SERPİL KARABURUN den gelen havale tutarı</t>
  </si>
  <si>
    <t>Rifat Ferdan Sayılı den gelen havale tutarı</t>
  </si>
  <si>
    <t>SIDDIK SAFER BAYRAM den gelen havale tutarı</t>
  </si>
  <si>
    <t>b1 10 daire 12</t>
  </si>
  <si>
    <t>AHMET ADNAN DİNÇOL den gelen havale tutarı</t>
  </si>
  <si>
    <t>SAYAÇLAR AY BAŞINDA OKUNMAKTADIR. PETEK ISITMAYI OKUMADAN SONRA AÇTIĞIMIZDAN DOLAYI DAİRELERİN NE KADAR KULLANDIĞI BELLİ OLMADIĞINDAN DOLAYI TÜMÜ ORTAK ISITMA OLARAK YANSITILDI.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</si>
</sst>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7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8"/>
      <color indexed="63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8" fontId="14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9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6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7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5" fillId="2" borderId="2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 applyFill="1"/>
    <xf numFmtId="0" fontId="0" fillId="0" borderId="1" xfId="0" applyNumberFormat="1" applyFont="1" applyFill="1" applyBorder="1" applyAlignment="1"/>
    <xf numFmtId="4" fontId="13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14" fontId="15" fillId="2" borderId="1" xfId="0" applyNumberFormat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168" fontId="9" fillId="0" borderId="0" xfId="1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Normal="100" workbookViewId="0">
      <selection activeCell="S13" sqref="S13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9" customWidth="1"/>
    <col min="5" max="5" width="10.42578125" bestFit="1" customWidth="1"/>
    <col min="6" max="6" width="11.42578125" hidden="1" customWidth="1"/>
    <col min="7" max="7" width="11" customWidth="1"/>
    <col min="8" max="8" width="10.42578125" bestFit="1" customWidth="1"/>
    <col min="9" max="9" width="11.28515625" customWidth="1"/>
    <col min="10" max="10" width="11.140625" hidden="1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34" bestFit="1" customWidth="1"/>
    <col min="16" max="16" width="17.42578125" bestFit="1" customWidth="1"/>
  </cols>
  <sheetData>
    <row r="1" spans="1:16" x14ac:dyDescent="0.2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27</v>
      </c>
      <c r="F2" s="4" t="s">
        <v>30</v>
      </c>
      <c r="G2" s="49" t="s">
        <v>26</v>
      </c>
      <c r="H2" s="4" t="s">
        <v>12</v>
      </c>
      <c r="I2" s="4" t="s">
        <v>20</v>
      </c>
      <c r="J2" s="29" t="s">
        <v>21</v>
      </c>
      <c r="K2" s="4" t="s">
        <v>7</v>
      </c>
      <c r="L2" s="4" t="s">
        <v>18</v>
      </c>
      <c r="M2" s="5" t="s">
        <v>6</v>
      </c>
      <c r="O2" s="46" t="s">
        <v>19</v>
      </c>
    </row>
    <row r="3" spans="1:16" ht="18.95" customHeight="1" x14ac:dyDescent="0.25">
      <c r="A3" s="74" t="s">
        <v>1</v>
      </c>
      <c r="B3" s="27">
        <v>1</v>
      </c>
      <c r="C3" s="14">
        <v>2520.5124397064055</v>
      </c>
      <c r="D3" s="36"/>
      <c r="E3" s="14">
        <f t="shared" ref="E3:E19" si="0">(C3-D3)*0.07</f>
        <v>176.43587077944841</v>
      </c>
      <c r="F3" s="14"/>
      <c r="G3" s="14">
        <v>60</v>
      </c>
      <c r="H3" s="24">
        <v>69</v>
      </c>
      <c r="I3" s="24">
        <v>120</v>
      </c>
      <c r="J3" s="30"/>
      <c r="K3" s="26">
        <v>414.27293999999995</v>
      </c>
      <c r="L3" s="23">
        <v>1950</v>
      </c>
      <c r="M3" s="7">
        <f>C3-D3+E3+H3+K3+L3+I3+J3+F3+G3</f>
        <v>5310.2212504858544</v>
      </c>
      <c r="N3" s="2"/>
      <c r="O3" s="34">
        <f>C3-D3</f>
        <v>2520.5124397064055</v>
      </c>
      <c r="P3" s="34"/>
    </row>
    <row r="4" spans="1:16" ht="18.95" customHeight="1" x14ac:dyDescent="0.25">
      <c r="A4" s="74"/>
      <c r="B4" s="27">
        <v>2</v>
      </c>
      <c r="C4" s="14">
        <v>10381.689867701883</v>
      </c>
      <c r="D4" s="37"/>
      <c r="E4" s="14">
        <f t="shared" si="0"/>
        <v>726.71829073913193</v>
      </c>
      <c r="F4" s="14"/>
      <c r="G4" s="14">
        <v>60</v>
      </c>
      <c r="H4" s="24">
        <v>69</v>
      </c>
      <c r="I4" s="24">
        <v>120</v>
      </c>
      <c r="J4" s="30"/>
      <c r="K4" s="26">
        <v>0</v>
      </c>
      <c r="L4" s="23">
        <v>1950</v>
      </c>
      <c r="M4" s="7">
        <f t="shared" ref="M4:M20" si="1">C4-D4+E4+H4+K4+L4+I4+J4+F4+G4</f>
        <v>13307.408158441016</v>
      </c>
      <c r="O4" s="34">
        <f t="shared" ref="O4:O20" si="2">C4-D4</f>
        <v>10381.689867701883</v>
      </c>
    </row>
    <row r="5" spans="1:16" ht="18.95" customHeight="1" x14ac:dyDescent="0.25">
      <c r="A5" s="74"/>
      <c r="B5" s="27">
        <v>3</v>
      </c>
      <c r="C5" s="14">
        <v>2992.1709236856796</v>
      </c>
      <c r="D5" s="37">
        <v>2992.17</v>
      </c>
      <c r="E5" s="14"/>
      <c r="F5" s="14"/>
      <c r="G5" s="14">
        <v>60</v>
      </c>
      <c r="H5" s="24">
        <v>69</v>
      </c>
      <c r="I5" s="24">
        <v>120</v>
      </c>
      <c r="J5" s="30"/>
      <c r="K5" s="26">
        <v>391.25778000000003</v>
      </c>
      <c r="L5" s="23">
        <v>2200</v>
      </c>
      <c r="M5" s="7">
        <f t="shared" si="1"/>
        <v>2840.2587036856794</v>
      </c>
      <c r="O5" s="34">
        <f t="shared" si="2"/>
        <v>9.2368567948142299E-4</v>
      </c>
    </row>
    <row r="6" spans="1:16" ht="18.95" customHeight="1" x14ac:dyDescent="0.25">
      <c r="A6" s="74"/>
      <c r="B6" s="27">
        <v>4</v>
      </c>
      <c r="C6" s="14">
        <v>13379.421684214039</v>
      </c>
      <c r="D6" s="33">
        <v>2939</v>
      </c>
      <c r="E6" s="14">
        <f t="shared" si="0"/>
        <v>730.82951789498281</v>
      </c>
      <c r="F6" s="14"/>
      <c r="G6" s="14">
        <v>60</v>
      </c>
      <c r="H6" s="24">
        <v>69</v>
      </c>
      <c r="I6" s="24">
        <v>120</v>
      </c>
      <c r="J6" s="30"/>
      <c r="K6" s="26">
        <v>345.22746000000001</v>
      </c>
      <c r="L6" s="23">
        <v>2200</v>
      </c>
      <c r="M6" s="7">
        <f t="shared" si="1"/>
        <v>13965.478662109022</v>
      </c>
      <c r="O6" s="34">
        <f t="shared" si="2"/>
        <v>10440.421684214039</v>
      </c>
    </row>
    <row r="7" spans="1:16" ht="18.95" customHeight="1" x14ac:dyDescent="0.25">
      <c r="A7" s="74"/>
      <c r="B7" s="27">
        <v>5</v>
      </c>
      <c r="C7" s="14">
        <v>24532.889086348339</v>
      </c>
      <c r="D7" s="33"/>
      <c r="E7" s="14">
        <f t="shared" si="0"/>
        <v>1717.302236044384</v>
      </c>
      <c r="F7" s="14"/>
      <c r="G7" s="14">
        <v>60</v>
      </c>
      <c r="H7" s="24">
        <v>69</v>
      </c>
      <c r="I7" s="24">
        <v>120</v>
      </c>
      <c r="J7" s="30"/>
      <c r="K7" s="26">
        <v>161.10612</v>
      </c>
      <c r="L7" s="23">
        <v>2200</v>
      </c>
      <c r="M7" s="7">
        <f t="shared" si="1"/>
        <v>28860.297442392723</v>
      </c>
      <c r="O7" s="34">
        <f t="shared" si="2"/>
        <v>24532.889086348339</v>
      </c>
    </row>
    <row r="8" spans="1:16" ht="18.95" customHeight="1" x14ac:dyDescent="0.25">
      <c r="A8" s="74"/>
      <c r="B8" s="27">
        <v>6</v>
      </c>
      <c r="C8" s="14">
        <v>2992.1769887764294</v>
      </c>
      <c r="D8" s="37">
        <v>2992.18</v>
      </c>
      <c r="E8" s="14"/>
      <c r="F8" s="14"/>
      <c r="G8" s="14">
        <v>60</v>
      </c>
      <c r="H8" s="24">
        <v>69</v>
      </c>
      <c r="I8" s="24">
        <v>120</v>
      </c>
      <c r="J8" s="30"/>
      <c r="K8" s="26">
        <v>391.25778000000003</v>
      </c>
      <c r="L8" s="23">
        <v>2200</v>
      </c>
      <c r="M8" s="7">
        <f t="shared" si="1"/>
        <v>2840.2547687764295</v>
      </c>
      <c r="N8" s="2"/>
      <c r="O8" s="34">
        <f t="shared" si="2"/>
        <v>-3.011223570410948E-3</v>
      </c>
    </row>
    <row r="9" spans="1:16" ht="18.95" customHeight="1" thickBot="1" x14ac:dyDescent="0.3">
      <c r="A9" s="74"/>
      <c r="B9" s="27">
        <v>7</v>
      </c>
      <c r="C9" s="14">
        <v>16210.13849723822</v>
      </c>
      <c r="D9" s="37"/>
      <c r="E9" s="14">
        <f t="shared" si="0"/>
        <v>1134.7096948066755</v>
      </c>
      <c r="F9" s="14"/>
      <c r="G9" s="14">
        <v>60</v>
      </c>
      <c r="H9" s="24">
        <v>69</v>
      </c>
      <c r="I9" s="24">
        <v>120</v>
      </c>
      <c r="J9" s="30"/>
      <c r="K9" s="26">
        <v>322.21229999999997</v>
      </c>
      <c r="L9" s="23">
        <v>2200</v>
      </c>
      <c r="M9" s="7">
        <f t="shared" si="1"/>
        <v>20116.060492044897</v>
      </c>
      <c r="O9" s="34">
        <f t="shared" si="2"/>
        <v>16210.13849723822</v>
      </c>
    </row>
    <row r="10" spans="1:16" ht="18.95" customHeight="1" thickBot="1" x14ac:dyDescent="0.3">
      <c r="A10" s="74"/>
      <c r="B10" s="27">
        <v>8</v>
      </c>
      <c r="C10" s="14">
        <v>2328.3505777502974</v>
      </c>
      <c r="D10" s="48">
        <v>2329</v>
      </c>
      <c r="E10" s="14"/>
      <c r="F10" s="14"/>
      <c r="G10" s="14">
        <v>60</v>
      </c>
      <c r="H10" s="24">
        <v>69</v>
      </c>
      <c r="I10" s="24">
        <v>120</v>
      </c>
      <c r="J10" s="30"/>
      <c r="K10" s="26">
        <v>207.13643999999999</v>
      </c>
      <c r="L10" s="23">
        <v>2200</v>
      </c>
      <c r="M10" s="7">
        <f t="shared" si="1"/>
        <v>2655.4870177502971</v>
      </c>
      <c r="O10" s="34">
        <f t="shared" si="2"/>
        <v>-0.64942224970263851</v>
      </c>
    </row>
    <row r="11" spans="1:16" ht="18.95" customHeight="1" x14ac:dyDescent="0.25">
      <c r="A11" s="74"/>
      <c r="B11" s="27">
        <v>9</v>
      </c>
      <c r="C11" s="14">
        <v>2881.7638413072991</v>
      </c>
      <c r="D11" s="37">
        <v>2882</v>
      </c>
      <c r="E11" s="14"/>
      <c r="F11" s="14"/>
      <c r="G11" s="14">
        <v>60</v>
      </c>
      <c r="H11" s="24">
        <v>69</v>
      </c>
      <c r="I11" s="24">
        <v>120</v>
      </c>
      <c r="J11" s="30"/>
      <c r="K11" s="26">
        <v>483.31842</v>
      </c>
      <c r="L11" s="23">
        <v>2200</v>
      </c>
      <c r="M11" s="7">
        <f t="shared" si="1"/>
        <v>2932.0822613072992</v>
      </c>
      <c r="O11" s="34">
        <f t="shared" si="2"/>
        <v>-0.23615869270088297</v>
      </c>
    </row>
    <row r="12" spans="1:16" ht="18.95" customHeight="1" x14ac:dyDescent="0.25">
      <c r="A12" s="74"/>
      <c r="B12" s="27">
        <v>10</v>
      </c>
      <c r="C12" s="14">
        <v>2476.3717900000001</v>
      </c>
      <c r="D12" s="37">
        <v>2500</v>
      </c>
      <c r="E12" s="14"/>
      <c r="F12" s="14"/>
      <c r="G12" s="14">
        <v>60</v>
      </c>
      <c r="H12" s="24">
        <v>69</v>
      </c>
      <c r="I12" s="24">
        <v>120</v>
      </c>
      <c r="J12" s="30"/>
      <c r="K12" s="26">
        <v>506.33357999999998</v>
      </c>
      <c r="L12" s="23">
        <v>2200</v>
      </c>
      <c r="M12" s="7">
        <f>C12-D12+E12+H12+K12+L12+I12+J12+F12+G12</f>
        <v>2931.7053700000001</v>
      </c>
      <c r="O12" s="34">
        <f>C12-D12</f>
        <v>-23.628209999999854</v>
      </c>
      <c r="P12" s="53"/>
    </row>
    <row r="13" spans="1:16" ht="18.95" customHeight="1" x14ac:dyDescent="0.25">
      <c r="A13" s="74"/>
      <c r="B13" s="27">
        <v>11</v>
      </c>
      <c r="C13" s="14">
        <v>2807.9562265662371</v>
      </c>
      <c r="D13" s="37">
        <v>2807.96</v>
      </c>
      <c r="E13" s="14"/>
      <c r="F13" s="14"/>
      <c r="G13" s="14">
        <v>60</v>
      </c>
      <c r="H13" s="24">
        <v>69</v>
      </c>
      <c r="I13" s="24">
        <v>120</v>
      </c>
      <c r="J13" s="30"/>
      <c r="K13" s="26">
        <v>299.19713999999999</v>
      </c>
      <c r="L13" s="23">
        <v>2200</v>
      </c>
      <c r="M13" s="7">
        <f t="shared" si="1"/>
        <v>2748.1933665662373</v>
      </c>
      <c r="O13" s="34">
        <f t="shared" si="2"/>
        <v>-3.7734337629444781E-3</v>
      </c>
    </row>
    <row r="14" spans="1:16" ht="18.95" customHeight="1" x14ac:dyDescent="0.25">
      <c r="A14" s="74"/>
      <c r="B14" s="27">
        <v>12</v>
      </c>
      <c r="C14" s="14">
        <v>2549.5934951065719</v>
      </c>
      <c r="D14" s="33">
        <v>2549</v>
      </c>
      <c r="E14" s="14"/>
      <c r="F14" s="14"/>
      <c r="G14" s="14">
        <v>60</v>
      </c>
      <c r="H14" s="24">
        <v>69</v>
      </c>
      <c r="I14" s="24">
        <v>120</v>
      </c>
      <c r="J14" s="30"/>
      <c r="K14" s="26">
        <v>230.1516</v>
      </c>
      <c r="L14" s="23">
        <v>2200</v>
      </c>
      <c r="M14" s="7">
        <f t="shared" si="1"/>
        <v>2679.7450951065721</v>
      </c>
      <c r="N14" s="2"/>
      <c r="O14" s="34">
        <f t="shared" si="2"/>
        <v>0.59349510657193605</v>
      </c>
    </row>
    <row r="15" spans="1:16" ht="18.95" customHeight="1" x14ac:dyDescent="0.25">
      <c r="A15" s="74"/>
      <c r="B15" s="27">
        <v>13</v>
      </c>
      <c r="C15" s="14">
        <v>5319.0877556915466</v>
      </c>
      <c r="D15" s="37">
        <v>5320</v>
      </c>
      <c r="E15" s="14"/>
      <c r="F15" s="14"/>
      <c r="G15" s="14">
        <v>60</v>
      </c>
      <c r="H15" s="24">
        <v>69</v>
      </c>
      <c r="I15" s="24">
        <v>120</v>
      </c>
      <c r="J15" s="30"/>
      <c r="K15" s="26">
        <v>115.0758</v>
      </c>
      <c r="L15" s="23">
        <v>2200</v>
      </c>
      <c r="M15" s="7">
        <f t="shared" si="1"/>
        <v>2563.1635556915467</v>
      </c>
      <c r="O15" s="34">
        <f t="shared" si="2"/>
        <v>-0.91224430845340976</v>
      </c>
    </row>
    <row r="16" spans="1:16" ht="18.95" customHeight="1" x14ac:dyDescent="0.25">
      <c r="A16" s="74"/>
      <c r="B16" s="27">
        <v>14</v>
      </c>
      <c r="C16" s="14">
        <v>2371.6129524176213</v>
      </c>
      <c r="D16" s="37">
        <v>2296.79</v>
      </c>
      <c r="E16" s="14"/>
      <c r="F16" s="14"/>
      <c r="G16" s="14">
        <v>60</v>
      </c>
      <c r="H16" s="24">
        <v>69</v>
      </c>
      <c r="I16" s="24">
        <v>120</v>
      </c>
      <c r="J16" s="30"/>
      <c r="K16" s="26">
        <v>0</v>
      </c>
      <c r="L16" s="23">
        <v>2200</v>
      </c>
      <c r="M16" s="7">
        <f t="shared" si="1"/>
        <v>2523.8229524176213</v>
      </c>
      <c r="N16" s="2"/>
      <c r="O16" s="34">
        <f t="shared" si="2"/>
        <v>74.822952417621309</v>
      </c>
    </row>
    <row r="17" spans="1:25" ht="18.95" customHeight="1" x14ac:dyDescent="0.25">
      <c r="A17" s="74"/>
      <c r="B17" s="27">
        <v>15</v>
      </c>
      <c r="C17" s="16">
        <v>3508.3270187156218</v>
      </c>
      <c r="D17" s="38"/>
      <c r="E17" s="14">
        <f t="shared" si="0"/>
        <v>245.58289131009354</v>
      </c>
      <c r="F17" s="14"/>
      <c r="G17" s="14">
        <v>60</v>
      </c>
      <c r="H17" s="24">
        <v>69</v>
      </c>
      <c r="I17" s="24">
        <v>120</v>
      </c>
      <c r="J17" s="30"/>
      <c r="K17" s="26">
        <v>575.37911999999994</v>
      </c>
      <c r="L17" s="23">
        <v>2200</v>
      </c>
      <c r="M17" s="7">
        <f t="shared" si="1"/>
        <v>6778.289030025715</v>
      </c>
      <c r="N17" s="2"/>
      <c r="O17" s="34">
        <f t="shared" si="2"/>
        <v>3508.3270187156218</v>
      </c>
    </row>
    <row r="18" spans="1:25" ht="18.95" customHeight="1" x14ac:dyDescent="0.25">
      <c r="A18" s="74"/>
      <c r="B18" s="27">
        <v>16</v>
      </c>
      <c r="C18" s="16">
        <v>6887.8519747309056</v>
      </c>
      <c r="D18" s="37"/>
      <c r="E18" s="14">
        <f t="shared" si="0"/>
        <v>482.14963823116341</v>
      </c>
      <c r="F18" s="14"/>
      <c r="G18" s="14">
        <v>60</v>
      </c>
      <c r="H18" s="24">
        <v>69</v>
      </c>
      <c r="I18" s="24">
        <v>120</v>
      </c>
      <c r="J18" s="30"/>
      <c r="K18" s="26">
        <v>414.27293999999995</v>
      </c>
      <c r="L18" s="23">
        <v>2200</v>
      </c>
      <c r="M18" s="7">
        <f t="shared" si="1"/>
        <v>10233.27455296207</v>
      </c>
      <c r="O18" s="34">
        <f t="shared" si="2"/>
        <v>6887.8519747309056</v>
      </c>
    </row>
    <row r="19" spans="1:25" ht="18.95" customHeight="1" thickBot="1" x14ac:dyDescent="0.3">
      <c r="A19" s="74"/>
      <c r="B19" s="27">
        <v>17</v>
      </c>
      <c r="C19" s="14">
        <v>2328.0012458660008</v>
      </c>
      <c r="D19" s="37"/>
      <c r="E19" s="14">
        <f t="shared" si="0"/>
        <v>162.96008721062006</v>
      </c>
      <c r="F19" s="14"/>
      <c r="G19" s="14">
        <v>60</v>
      </c>
      <c r="H19" s="24">
        <v>69</v>
      </c>
      <c r="I19" s="24">
        <v>120</v>
      </c>
      <c r="J19" s="30"/>
      <c r="K19" s="26">
        <v>0</v>
      </c>
      <c r="L19" s="23">
        <v>2200</v>
      </c>
      <c r="M19" s="7">
        <f t="shared" si="1"/>
        <v>4939.9613330766206</v>
      </c>
      <c r="N19" s="2"/>
      <c r="O19" s="34">
        <f t="shared" si="2"/>
        <v>2328.0012458660008</v>
      </c>
      <c r="Q19" s="2"/>
      <c r="S19" s="2"/>
      <c r="V19" s="2"/>
      <c r="X19" s="2"/>
      <c r="Y19" s="2"/>
    </row>
    <row r="20" spans="1:25" ht="18.95" customHeight="1" thickBot="1" x14ac:dyDescent="0.3">
      <c r="A20" s="74"/>
      <c r="B20" s="27">
        <v>18</v>
      </c>
      <c r="C20" s="14">
        <v>2659.9739662561169</v>
      </c>
      <c r="D20" s="48">
        <v>2660</v>
      </c>
      <c r="E20" s="14"/>
      <c r="F20" s="14"/>
      <c r="G20" s="14">
        <v>60</v>
      </c>
      <c r="H20" s="24">
        <v>69</v>
      </c>
      <c r="I20" s="24">
        <v>120</v>
      </c>
      <c r="J20" s="30"/>
      <c r="K20" s="26">
        <v>230.1516</v>
      </c>
      <c r="L20" s="23">
        <v>2200</v>
      </c>
      <c r="M20" s="7">
        <f t="shared" si="1"/>
        <v>2679.1255662561171</v>
      </c>
      <c r="O20" s="34">
        <f t="shared" si="2"/>
        <v>-2.603374388309021E-2</v>
      </c>
    </row>
    <row r="21" spans="1:25" x14ac:dyDescent="0.25">
      <c r="A21" s="74"/>
      <c r="B21" s="27" t="s">
        <v>10</v>
      </c>
      <c r="C21" s="9">
        <f>SUM(C3:C20)</f>
        <v>109127.89033207923</v>
      </c>
      <c r="D21" s="18">
        <f t="shared" ref="D21:M21" si="3">SUM(D3:D20)</f>
        <v>32268.1</v>
      </c>
      <c r="E21" s="9">
        <f>SUM(E3:E20)</f>
        <v>5376.6882270164997</v>
      </c>
      <c r="F21" s="9">
        <f>SUM(F3:F20)</f>
        <v>0</v>
      </c>
      <c r="G21" s="9">
        <f>SUM(G3:G20)</f>
        <v>1080</v>
      </c>
      <c r="H21" s="9">
        <f>SUM(H3:H20)</f>
        <v>1242</v>
      </c>
      <c r="I21" s="9">
        <f t="shared" si="3"/>
        <v>2160</v>
      </c>
      <c r="J21" s="9">
        <f>SUM(J3:J20)</f>
        <v>0</v>
      </c>
      <c r="K21" s="9">
        <f>SUM(K3:K20)</f>
        <v>5086.3510200000001</v>
      </c>
      <c r="L21" s="9">
        <f t="shared" si="3"/>
        <v>39100</v>
      </c>
      <c r="M21" s="9">
        <f t="shared" si="3"/>
        <v>130904.82957909571</v>
      </c>
    </row>
    <row r="22" spans="1:25" ht="8.2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25" x14ac:dyDescent="0.25">
      <c r="A23" s="76" t="s">
        <v>28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  <c r="N23" s="56"/>
      <c r="O23" s="56"/>
      <c r="P23" s="56"/>
    </row>
    <row r="24" spans="1:25" ht="15" customHeight="1" x14ac:dyDescent="0.2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56"/>
      <c r="O24" s="56"/>
      <c r="P24" s="56"/>
    </row>
    <row r="25" spans="1:25" ht="15" customHeight="1" x14ac:dyDescent="0.2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56"/>
      <c r="O25" s="56"/>
      <c r="P25" s="56"/>
      <c r="R25" s="61"/>
      <c r="S25" s="61"/>
    </row>
    <row r="26" spans="1:25" ht="15" customHeight="1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56"/>
      <c r="O26" s="56"/>
      <c r="P26" s="56"/>
    </row>
    <row r="27" spans="1:25" ht="15" customHeight="1" x14ac:dyDescent="0.25">
      <c r="A27" s="79" t="s">
        <v>98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  <c r="N27" s="56"/>
      <c r="O27" s="56"/>
      <c r="P27" s="56"/>
    </row>
    <row r="28" spans="1:25" ht="15" customHeight="1" x14ac:dyDescent="0.25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56"/>
      <c r="O28" s="56"/>
      <c r="P28" s="56"/>
    </row>
    <row r="29" spans="1:25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56"/>
      <c r="O29" s="56"/>
      <c r="P29" s="56"/>
    </row>
    <row r="30" spans="1:25" x14ac:dyDescent="0.25">
      <c r="A30" s="56"/>
      <c r="B30" s="56"/>
      <c r="C30" s="56"/>
      <c r="D30" s="5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I3" sqref="I3:I21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42578125" customWidth="1"/>
    <col min="10" max="10" width="10.42578125" hidden="1" customWidth="1"/>
    <col min="11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34" bestFit="1" customWidth="1"/>
    <col min="22" max="22" width="16.28515625" bestFit="1" customWidth="1"/>
  </cols>
  <sheetData>
    <row r="1" spans="1:26" x14ac:dyDescent="0.2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27</v>
      </c>
      <c r="F2" s="4" t="s">
        <v>30</v>
      </c>
      <c r="G2" s="49" t="s">
        <v>26</v>
      </c>
      <c r="H2" s="4" t="s">
        <v>12</v>
      </c>
      <c r="I2" s="4" t="s">
        <v>20</v>
      </c>
      <c r="J2" s="29" t="s">
        <v>21</v>
      </c>
      <c r="K2" s="4" t="s">
        <v>7</v>
      </c>
      <c r="L2" s="4" t="s">
        <v>18</v>
      </c>
      <c r="M2" s="5" t="s">
        <v>6</v>
      </c>
      <c r="O2" s="46" t="s">
        <v>19</v>
      </c>
    </row>
    <row r="3" spans="1:26" ht="18.95" customHeight="1" x14ac:dyDescent="0.25">
      <c r="A3" s="74" t="s">
        <v>3</v>
      </c>
      <c r="B3" s="27">
        <v>1</v>
      </c>
      <c r="C3" s="13">
        <v>2902.6900284000003</v>
      </c>
      <c r="D3" s="45">
        <v>2902.69</v>
      </c>
      <c r="E3" s="14"/>
      <c r="F3" s="14"/>
      <c r="G3" s="14">
        <v>60</v>
      </c>
      <c r="H3" s="21">
        <v>69</v>
      </c>
      <c r="I3" s="21">
        <v>200</v>
      </c>
      <c r="J3" s="30"/>
      <c r="K3" s="21">
        <v>0</v>
      </c>
      <c r="L3" s="22">
        <v>2700</v>
      </c>
      <c r="M3" s="7">
        <f t="shared" ref="M3:M20" si="0">C3-D3+E3+H3+K3+L3+I3+J3+F3+G3</f>
        <v>3029.0000284000002</v>
      </c>
      <c r="O3" s="34">
        <f>C3-D3</f>
        <v>2.8400000246620039E-5</v>
      </c>
      <c r="Q3" s="2"/>
    </row>
    <row r="4" spans="1:26" ht="18.95" customHeight="1" x14ac:dyDescent="0.25">
      <c r="A4" s="74"/>
      <c r="B4" s="27">
        <v>2</v>
      </c>
      <c r="C4" s="13">
        <v>3552.1033716023917</v>
      </c>
      <c r="D4" s="39">
        <v>3560</v>
      </c>
      <c r="E4" s="14"/>
      <c r="F4" s="14"/>
      <c r="G4" s="14">
        <v>60</v>
      </c>
      <c r="H4" s="21">
        <v>69</v>
      </c>
      <c r="I4" s="21">
        <v>200</v>
      </c>
      <c r="J4" s="30"/>
      <c r="K4" s="21">
        <v>230.1516</v>
      </c>
      <c r="L4" s="22">
        <v>2700</v>
      </c>
      <c r="M4" s="7">
        <f t="shared" si="0"/>
        <v>3251.2549716023918</v>
      </c>
      <c r="O4" s="34">
        <f t="shared" ref="O4:O20" si="1">C4-D4</f>
        <v>-7.8966283976083105</v>
      </c>
      <c r="V4" s="47"/>
    </row>
    <row r="5" spans="1:26" ht="18.95" customHeight="1" x14ac:dyDescent="0.25">
      <c r="A5" s="74"/>
      <c r="B5" s="27">
        <v>3</v>
      </c>
      <c r="C5" s="13">
        <v>3129.6410671272456</v>
      </c>
      <c r="D5" s="40">
        <v>3130</v>
      </c>
      <c r="E5" s="14"/>
      <c r="F5" s="14"/>
      <c r="G5" s="14">
        <v>60</v>
      </c>
      <c r="H5" s="21">
        <v>69</v>
      </c>
      <c r="I5" s="21">
        <v>200</v>
      </c>
      <c r="J5" s="30"/>
      <c r="K5" s="21">
        <v>207.13643999999999</v>
      </c>
      <c r="L5" s="22">
        <v>2700</v>
      </c>
      <c r="M5" s="7">
        <f t="shared" si="0"/>
        <v>3235.7775071272454</v>
      </c>
      <c r="O5" s="34">
        <f t="shared" si="1"/>
        <v>-0.35893287275439434</v>
      </c>
    </row>
    <row r="6" spans="1:26" ht="18.95" customHeight="1" x14ac:dyDescent="0.25">
      <c r="A6" s="74"/>
      <c r="B6" s="27">
        <v>4</v>
      </c>
      <c r="C6" s="13">
        <v>3822.9847753607728</v>
      </c>
      <c r="D6" s="33">
        <v>3820</v>
      </c>
      <c r="E6" s="14"/>
      <c r="F6" s="14"/>
      <c r="G6" s="14">
        <v>60</v>
      </c>
      <c r="H6" s="21">
        <v>69</v>
      </c>
      <c r="I6" s="21">
        <v>200</v>
      </c>
      <c r="J6" s="30"/>
      <c r="K6" s="21">
        <v>1150.7582399999999</v>
      </c>
      <c r="L6" s="22">
        <v>2700</v>
      </c>
      <c r="M6" s="7">
        <f t="shared" si="0"/>
        <v>4182.7430153607729</v>
      </c>
      <c r="O6" s="34">
        <f t="shared" si="1"/>
        <v>2.9847753607728009</v>
      </c>
      <c r="S6" s="2"/>
      <c r="V6" s="2"/>
      <c r="Z6" s="2"/>
    </row>
    <row r="7" spans="1:26" ht="18.95" customHeight="1" x14ac:dyDescent="0.25">
      <c r="A7" s="74"/>
      <c r="B7" s="27">
        <v>5</v>
      </c>
      <c r="C7" s="13">
        <v>3713.2290952760086</v>
      </c>
      <c r="D7" s="40">
        <v>3713.23</v>
      </c>
      <c r="E7" s="14"/>
      <c r="F7" s="14"/>
      <c r="G7" s="14">
        <v>60</v>
      </c>
      <c r="H7" s="21">
        <v>69</v>
      </c>
      <c r="I7" s="21">
        <v>200</v>
      </c>
      <c r="J7" s="30"/>
      <c r="K7" s="21">
        <v>621.4094399999999</v>
      </c>
      <c r="L7" s="22">
        <v>2700</v>
      </c>
      <c r="M7" s="7">
        <f t="shared" si="0"/>
        <v>3650.4085352760085</v>
      </c>
      <c r="O7" s="34">
        <f t="shared" si="1"/>
        <v>-9.0472399142527138E-4</v>
      </c>
    </row>
    <row r="8" spans="1:26" ht="18.95" customHeight="1" x14ac:dyDescent="0.25">
      <c r="A8" s="74"/>
      <c r="B8" s="27">
        <v>6</v>
      </c>
      <c r="C8" s="13">
        <v>2914.2029915700004</v>
      </c>
      <c r="D8" s="33">
        <v>2915</v>
      </c>
      <c r="E8" s="14"/>
      <c r="F8" s="14"/>
      <c r="G8" s="14">
        <v>60</v>
      </c>
      <c r="H8" s="21">
        <v>69</v>
      </c>
      <c r="I8" s="21">
        <v>200</v>
      </c>
      <c r="J8" s="30"/>
      <c r="K8" s="21">
        <v>23.015160000000002</v>
      </c>
      <c r="L8" s="22">
        <v>2700</v>
      </c>
      <c r="M8" s="7">
        <f t="shared" si="0"/>
        <v>3051.2181515700004</v>
      </c>
      <c r="O8" s="34">
        <f t="shared" si="1"/>
        <v>-0.79700842999955057</v>
      </c>
      <c r="P8" s="2"/>
      <c r="Q8" s="2"/>
    </row>
    <row r="9" spans="1:26" ht="18.95" customHeight="1" x14ac:dyDescent="0.25">
      <c r="A9" s="74"/>
      <c r="B9" s="27">
        <v>7</v>
      </c>
      <c r="C9" s="13">
        <v>6605.0673393883044</v>
      </c>
      <c r="D9" s="38">
        <v>6000</v>
      </c>
      <c r="E9" s="14">
        <f t="shared" ref="E9" si="2">(C9-D9)*0.07</f>
        <v>42.354713757181308</v>
      </c>
      <c r="F9" s="14"/>
      <c r="G9" s="14">
        <v>60</v>
      </c>
      <c r="H9" s="21">
        <v>69</v>
      </c>
      <c r="I9" s="21">
        <v>200</v>
      </c>
      <c r="J9" s="30"/>
      <c r="K9" s="21">
        <v>230.1516</v>
      </c>
      <c r="L9" s="22">
        <v>2700</v>
      </c>
      <c r="M9" s="7">
        <f t="shared" si="0"/>
        <v>3906.5736531454859</v>
      </c>
      <c r="O9" s="34">
        <f t="shared" si="1"/>
        <v>605.06733938830439</v>
      </c>
    </row>
    <row r="10" spans="1:26" ht="18.95" customHeight="1" x14ac:dyDescent="0.25">
      <c r="A10" s="74"/>
      <c r="B10" s="27">
        <v>8</v>
      </c>
      <c r="C10" s="13">
        <v>2827.4139314624081</v>
      </c>
      <c r="D10" s="39">
        <v>2825</v>
      </c>
      <c r="E10" s="14"/>
      <c r="F10" s="14"/>
      <c r="G10" s="14">
        <v>60</v>
      </c>
      <c r="H10" s="21">
        <v>69</v>
      </c>
      <c r="I10" s="21">
        <v>200</v>
      </c>
      <c r="J10" s="30"/>
      <c r="K10" s="21">
        <v>0</v>
      </c>
      <c r="L10" s="22">
        <v>2700</v>
      </c>
      <c r="M10" s="7">
        <f t="shared" si="0"/>
        <v>3031.4139314624081</v>
      </c>
      <c r="O10" s="34">
        <f t="shared" si="1"/>
        <v>2.4139314624080725</v>
      </c>
    </row>
    <row r="11" spans="1:26" ht="18.95" customHeight="1" x14ac:dyDescent="0.25">
      <c r="A11" s="74"/>
      <c r="B11" s="27">
        <v>9</v>
      </c>
      <c r="C11" s="13">
        <v>13469.58781387144</v>
      </c>
      <c r="D11" s="39"/>
      <c r="E11" s="14">
        <f t="shared" ref="E11:E20" si="3">(C11-D11)*0.07</f>
        <v>942.87114697100083</v>
      </c>
      <c r="F11" s="14"/>
      <c r="G11" s="14">
        <v>60</v>
      </c>
      <c r="H11" s="21">
        <v>69</v>
      </c>
      <c r="I11" s="21">
        <v>200</v>
      </c>
      <c r="J11" s="30"/>
      <c r="K11" s="21">
        <v>368.24261999999999</v>
      </c>
      <c r="L11" s="22">
        <v>2700</v>
      </c>
      <c r="M11" s="7">
        <f t="shared" si="0"/>
        <v>17809.70158084244</v>
      </c>
      <c r="O11" s="34">
        <f t="shared" si="1"/>
        <v>13469.58781387144</v>
      </c>
    </row>
    <row r="12" spans="1:26" ht="18.95" customHeight="1" x14ac:dyDescent="0.25">
      <c r="A12" s="74"/>
      <c r="B12" s="27">
        <v>10</v>
      </c>
      <c r="C12" s="13">
        <v>3786.2703486589694</v>
      </c>
      <c r="D12" s="39">
        <v>3787</v>
      </c>
      <c r="E12" s="14"/>
      <c r="F12" s="14"/>
      <c r="G12" s="14">
        <v>60</v>
      </c>
      <c r="H12" s="21">
        <v>69</v>
      </c>
      <c r="I12" s="21">
        <v>200</v>
      </c>
      <c r="J12" s="30"/>
      <c r="K12" s="21">
        <v>667.43975999999998</v>
      </c>
      <c r="L12" s="22">
        <v>2700</v>
      </c>
      <c r="M12" s="7">
        <f t="shared" si="0"/>
        <v>3695.7101086589691</v>
      </c>
      <c r="O12" s="34">
        <f t="shared" si="1"/>
        <v>-0.72965134103060336</v>
      </c>
    </row>
    <row r="13" spans="1:26" ht="18.95" customHeight="1" x14ac:dyDescent="0.25">
      <c r="A13" s="74"/>
      <c r="B13" s="27">
        <v>11</v>
      </c>
      <c r="C13" s="13">
        <v>3197.4309659141977</v>
      </c>
      <c r="D13" s="40">
        <v>3197.43</v>
      </c>
      <c r="E13" s="14"/>
      <c r="F13" s="14"/>
      <c r="G13" s="14">
        <v>60</v>
      </c>
      <c r="H13" s="21">
        <v>69</v>
      </c>
      <c r="I13" s="21">
        <v>200</v>
      </c>
      <c r="J13" s="30"/>
      <c r="K13" s="21">
        <v>69.045479999999998</v>
      </c>
      <c r="L13" s="22">
        <v>2700</v>
      </c>
      <c r="M13" s="7">
        <f t="shared" si="0"/>
        <v>3098.0464459141976</v>
      </c>
      <c r="N13" t="s">
        <v>11</v>
      </c>
      <c r="O13" s="34">
        <f t="shared" si="1"/>
        <v>9.6591419787728228E-4</v>
      </c>
    </row>
    <row r="14" spans="1:26" ht="18.95" customHeight="1" x14ac:dyDescent="0.25">
      <c r="A14" s="74"/>
      <c r="B14" s="27">
        <v>12</v>
      </c>
      <c r="C14" s="13">
        <v>2959.9275480000006</v>
      </c>
      <c r="D14" s="39">
        <v>2960</v>
      </c>
      <c r="E14" s="14"/>
      <c r="F14" s="14"/>
      <c r="G14" s="14">
        <v>60</v>
      </c>
      <c r="H14" s="21">
        <v>69</v>
      </c>
      <c r="I14" s="21">
        <v>200</v>
      </c>
      <c r="J14" s="30"/>
      <c r="K14" s="21">
        <v>322.21229999999997</v>
      </c>
      <c r="L14" s="22">
        <v>2700</v>
      </c>
      <c r="M14" s="7">
        <f t="shared" si="0"/>
        <v>3351.1398480000007</v>
      </c>
      <c r="O14" s="34">
        <f t="shared" si="1"/>
        <v>-7.2451999999429972E-2</v>
      </c>
    </row>
    <row r="15" spans="1:26" ht="18.95" customHeight="1" x14ac:dyDescent="0.25">
      <c r="A15" s="74"/>
      <c r="B15" s="27">
        <v>13</v>
      </c>
      <c r="C15" s="13">
        <v>3415.3622752999991</v>
      </c>
      <c r="D15" s="33">
        <v>3415</v>
      </c>
      <c r="E15" s="14"/>
      <c r="F15" s="14"/>
      <c r="G15" s="14">
        <v>60</v>
      </c>
      <c r="H15" s="21">
        <v>69</v>
      </c>
      <c r="I15" s="21">
        <v>200</v>
      </c>
      <c r="J15" s="30"/>
      <c r="K15" s="21">
        <v>414.27293999999995</v>
      </c>
      <c r="L15" s="22">
        <v>2700</v>
      </c>
      <c r="M15" s="7">
        <f t="shared" si="0"/>
        <v>3443.6352152999989</v>
      </c>
      <c r="O15" s="34">
        <f t="shared" si="1"/>
        <v>0.36227529999905528</v>
      </c>
      <c r="R15" s="52"/>
    </row>
    <row r="16" spans="1:26" ht="18.95" customHeight="1" x14ac:dyDescent="0.25">
      <c r="A16" s="74"/>
      <c r="B16" s="27">
        <v>14</v>
      </c>
      <c r="C16" s="13">
        <v>2798.3864390186818</v>
      </c>
      <c r="D16" s="33">
        <v>2800</v>
      </c>
      <c r="E16" s="14"/>
      <c r="F16" s="14"/>
      <c r="G16" s="14">
        <v>60</v>
      </c>
      <c r="H16" s="21">
        <v>69</v>
      </c>
      <c r="I16" s="21">
        <v>200</v>
      </c>
      <c r="J16" s="30"/>
      <c r="K16" s="21">
        <v>23.015160000000002</v>
      </c>
      <c r="L16" s="22">
        <v>2700</v>
      </c>
      <c r="M16" s="7">
        <f t="shared" si="0"/>
        <v>3050.4015990186817</v>
      </c>
      <c r="O16" s="34">
        <f t="shared" si="1"/>
        <v>-1.6135609813181873</v>
      </c>
    </row>
    <row r="17" spans="1:21" ht="18.95" customHeight="1" x14ac:dyDescent="0.25">
      <c r="A17" s="74"/>
      <c r="B17" s="27">
        <v>15</v>
      </c>
      <c r="C17" s="13">
        <v>2828.2330998044954</v>
      </c>
      <c r="D17" s="38">
        <v>2829</v>
      </c>
      <c r="E17" s="14"/>
      <c r="F17" s="14"/>
      <c r="G17" s="14">
        <v>60</v>
      </c>
      <c r="H17" s="21">
        <v>69</v>
      </c>
      <c r="I17" s="21">
        <v>200</v>
      </c>
      <c r="J17" s="30"/>
      <c r="K17" s="21">
        <v>0</v>
      </c>
      <c r="L17" s="22">
        <v>2700</v>
      </c>
      <c r="M17" s="7">
        <f t="shared" si="0"/>
        <v>3028.2330998044954</v>
      </c>
      <c r="O17" s="34">
        <f t="shared" si="1"/>
        <v>-0.7669001955046042</v>
      </c>
    </row>
    <row r="18" spans="1:21" ht="18.95" customHeight="1" x14ac:dyDescent="0.25">
      <c r="A18" s="74"/>
      <c r="B18" s="27">
        <v>16</v>
      </c>
      <c r="C18" s="13">
        <v>3204.5920868279936</v>
      </c>
      <c r="D18" s="41">
        <v>3500</v>
      </c>
      <c r="E18" s="14"/>
      <c r="F18" s="14"/>
      <c r="G18" s="14">
        <v>60</v>
      </c>
      <c r="H18" s="21">
        <v>69</v>
      </c>
      <c r="I18" s="21">
        <v>200</v>
      </c>
      <c r="J18" s="30"/>
      <c r="K18" s="21">
        <v>805.53072000000009</v>
      </c>
      <c r="L18" s="22">
        <v>2700</v>
      </c>
      <c r="M18" s="7">
        <f t="shared" si="0"/>
        <v>3539.1228068279938</v>
      </c>
      <c r="O18" s="34">
        <f>C18-D18-2400</f>
        <v>-2695.4079131720064</v>
      </c>
    </row>
    <row r="19" spans="1:21" ht="18.95" customHeight="1" x14ac:dyDescent="0.25">
      <c r="A19" s="74"/>
      <c r="B19" s="27">
        <v>17</v>
      </c>
      <c r="C19" s="13">
        <v>3665.6593256297197</v>
      </c>
      <c r="D19" s="40"/>
      <c r="E19" s="14">
        <f t="shared" si="3"/>
        <v>256.59615279408041</v>
      </c>
      <c r="F19" s="14"/>
      <c r="G19" s="14">
        <v>60</v>
      </c>
      <c r="H19" s="21">
        <v>69</v>
      </c>
      <c r="I19" s="21">
        <v>200</v>
      </c>
      <c r="J19" s="30"/>
      <c r="K19" s="21">
        <v>598.39427999999998</v>
      </c>
      <c r="L19" s="22">
        <v>2700</v>
      </c>
      <c r="M19" s="7">
        <f t="shared" si="0"/>
        <v>7549.6497584238004</v>
      </c>
      <c r="O19" s="34">
        <f t="shared" si="1"/>
        <v>3665.6593256297197</v>
      </c>
    </row>
    <row r="20" spans="1:21" ht="18.95" customHeight="1" x14ac:dyDescent="0.25">
      <c r="A20" s="74"/>
      <c r="B20" s="27">
        <v>18</v>
      </c>
      <c r="C20" s="13">
        <v>3197.7336869446635</v>
      </c>
      <c r="D20" s="39"/>
      <c r="E20" s="14">
        <f t="shared" si="3"/>
        <v>223.84135808612646</v>
      </c>
      <c r="F20" s="14"/>
      <c r="G20" s="14">
        <v>60</v>
      </c>
      <c r="H20" s="21">
        <v>69</v>
      </c>
      <c r="I20" s="21">
        <v>200</v>
      </c>
      <c r="J20" s="30"/>
      <c r="K20" s="21">
        <v>322.21229999999997</v>
      </c>
      <c r="L20" s="22">
        <v>2700</v>
      </c>
      <c r="M20" s="7">
        <f t="shared" si="0"/>
        <v>6772.7873450307907</v>
      </c>
      <c r="O20" s="34">
        <f t="shared" si="1"/>
        <v>3197.7336869446635</v>
      </c>
    </row>
    <row r="21" spans="1:21" ht="18.95" customHeight="1" x14ac:dyDescent="0.25">
      <c r="A21" s="74"/>
      <c r="B21" s="1"/>
      <c r="C21" s="6"/>
      <c r="D21" s="11"/>
      <c r="E21" s="14"/>
      <c r="F21" s="14"/>
      <c r="G21" s="14"/>
      <c r="H21" s="20"/>
      <c r="I21" s="21">
        <v>200</v>
      </c>
      <c r="J21" s="30"/>
      <c r="K21" s="10"/>
      <c r="L21" s="8"/>
      <c r="M21" s="7"/>
    </row>
    <row r="22" spans="1:21" x14ac:dyDescent="0.25">
      <c r="A22" s="74"/>
      <c r="B22" s="27" t="s">
        <v>10</v>
      </c>
      <c r="C22" s="9">
        <f t="shared" ref="C22:M22" si="4">SUM(C3:C20)</f>
        <v>71990.516190157272</v>
      </c>
      <c r="D22" s="9">
        <f t="shared" si="4"/>
        <v>51354.35</v>
      </c>
      <c r="E22" s="9">
        <f t="shared" si="4"/>
        <v>1465.6633716083891</v>
      </c>
      <c r="F22" s="9">
        <f t="shared" si="4"/>
        <v>0</v>
      </c>
      <c r="G22" s="9">
        <f t="shared" si="4"/>
        <v>1080</v>
      </c>
      <c r="H22" s="9">
        <f t="shared" si="4"/>
        <v>1242</v>
      </c>
      <c r="I22" s="9">
        <f t="shared" si="4"/>
        <v>3600</v>
      </c>
      <c r="J22" s="9">
        <f t="shared" si="4"/>
        <v>0</v>
      </c>
      <c r="K22" s="9">
        <f t="shared" si="4"/>
        <v>6052.9880399999993</v>
      </c>
      <c r="L22" s="9">
        <f t="shared" si="4"/>
        <v>48600</v>
      </c>
      <c r="M22" s="9">
        <f t="shared" si="4"/>
        <v>82676.817601765666</v>
      </c>
    </row>
    <row r="23" spans="1:21" ht="8.2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1:21" x14ac:dyDescent="0.25">
      <c r="A24" s="76" t="s">
        <v>28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  <c r="N24" s="58"/>
      <c r="O24" s="58"/>
      <c r="P24" s="58"/>
      <c r="Q24" s="56"/>
      <c r="R24" s="56"/>
      <c r="S24" s="56"/>
      <c r="T24" s="56"/>
      <c r="U24" s="56"/>
    </row>
    <row r="25" spans="1:21" ht="15" customHeight="1" x14ac:dyDescent="0.2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58"/>
      <c r="O25" s="58"/>
      <c r="P25" s="58"/>
      <c r="Q25" s="56"/>
      <c r="R25" s="56"/>
      <c r="S25" s="56"/>
      <c r="T25" s="56"/>
      <c r="U25" s="56"/>
    </row>
    <row r="26" spans="1:21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58"/>
      <c r="O26" s="58"/>
      <c r="P26" s="58"/>
      <c r="Q26" s="56"/>
      <c r="R26" s="56"/>
      <c r="S26" s="56"/>
      <c r="T26" s="56"/>
      <c r="U26" s="56"/>
    </row>
    <row r="27" spans="1:21" x14ac:dyDescent="0.25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  <c r="N27" s="58"/>
      <c r="O27" s="58"/>
      <c r="P27" s="58"/>
      <c r="Q27" s="56"/>
      <c r="R27" s="56"/>
      <c r="S27" s="56"/>
      <c r="T27" s="56"/>
      <c r="U27" s="56"/>
    </row>
    <row r="28" spans="1:21" ht="15" customHeight="1" x14ac:dyDescent="0.25">
      <c r="A28" s="79" t="s">
        <v>98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58"/>
      <c r="O28" s="58"/>
      <c r="P28" s="58"/>
      <c r="Q28" s="56"/>
      <c r="R28" s="56"/>
      <c r="S28" s="56"/>
      <c r="T28" s="56"/>
      <c r="U28" s="56"/>
    </row>
    <row r="29" spans="1:21" ht="15" customHeight="1" x14ac:dyDescent="0.25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1"/>
      <c r="N29" s="58"/>
      <c r="O29" s="58"/>
      <c r="P29" s="58"/>
      <c r="Q29" s="56"/>
      <c r="R29" s="56"/>
      <c r="S29" s="56"/>
      <c r="T29" s="56"/>
      <c r="U29" s="56"/>
    </row>
    <row r="30" spans="1:21" x14ac:dyDescent="0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58"/>
      <c r="O30" s="58"/>
      <c r="P30" s="58"/>
      <c r="Q30" s="56"/>
      <c r="R30" s="56"/>
      <c r="S30" s="56"/>
      <c r="T30" s="56"/>
      <c r="U30" s="56"/>
    </row>
    <row r="31" spans="1:21" ht="15" customHeight="1" x14ac:dyDescent="0.25">
      <c r="A31" s="58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6"/>
      <c r="R31" s="56"/>
      <c r="S31" s="56"/>
      <c r="T31" s="56"/>
      <c r="U31" s="56"/>
    </row>
    <row r="32" spans="1:21" ht="15" customHeight="1" x14ac:dyDescent="0.25">
      <c r="D32" s="19"/>
    </row>
    <row r="33" spans="4:4" x14ac:dyDescent="0.25">
      <c r="D33" s="19"/>
    </row>
    <row r="34" spans="4:4" x14ac:dyDescent="0.25">
      <c r="D34" s="19"/>
    </row>
  </sheetData>
  <mergeCells count="7">
    <mergeCell ref="A1:M1"/>
    <mergeCell ref="A23:M23"/>
    <mergeCell ref="A3:A22"/>
    <mergeCell ref="A30:M30"/>
    <mergeCell ref="A25:M27"/>
    <mergeCell ref="A24:M24"/>
    <mergeCell ref="A28:M29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workbookViewId="0">
      <selection activeCell="P4" sqref="P4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10.42578125" bestFit="1" customWidth="1"/>
    <col min="9" max="9" width="11.42578125" customWidth="1"/>
    <col min="10" max="10" width="11.140625" hidden="1" customWidth="1"/>
    <col min="11" max="12" width="11.42578125" bestFit="1" customWidth="1"/>
    <col min="13" max="13" width="15.5703125" customWidth="1"/>
    <col min="14" max="14" width="1" customWidth="1"/>
    <col min="15" max="15" width="17.42578125" style="34" bestFit="1" customWidth="1"/>
    <col min="16" max="16" width="18.42578125" bestFit="1" customWidth="1"/>
  </cols>
  <sheetData>
    <row r="1" spans="1:21" x14ac:dyDescent="0.2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1" ht="47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27</v>
      </c>
      <c r="F2" s="4" t="s">
        <v>30</v>
      </c>
      <c r="G2" s="49" t="s">
        <v>26</v>
      </c>
      <c r="H2" s="4" t="s">
        <v>12</v>
      </c>
      <c r="I2" s="4" t="s">
        <v>20</v>
      </c>
      <c r="J2" s="29" t="s">
        <v>21</v>
      </c>
      <c r="K2" s="4" t="s">
        <v>7</v>
      </c>
      <c r="L2" s="4" t="s">
        <v>18</v>
      </c>
      <c r="M2" s="5" t="s">
        <v>6</v>
      </c>
      <c r="O2" s="46" t="s">
        <v>19</v>
      </c>
    </row>
    <row r="3" spans="1:21" ht="18.95" customHeight="1" x14ac:dyDescent="0.25">
      <c r="A3" s="74" t="s">
        <v>4</v>
      </c>
      <c r="B3" s="27">
        <v>1</v>
      </c>
      <c r="C3" s="14">
        <v>2822.2169124801308</v>
      </c>
      <c r="D3" s="15">
        <v>2850</v>
      </c>
      <c r="E3" s="14"/>
      <c r="F3" s="14"/>
      <c r="G3" s="14">
        <v>60</v>
      </c>
      <c r="H3" s="21">
        <v>69</v>
      </c>
      <c r="I3" s="21">
        <v>200</v>
      </c>
      <c r="J3" s="21"/>
      <c r="K3" s="24">
        <v>23.015160000000002</v>
      </c>
      <c r="L3" s="22">
        <v>2700</v>
      </c>
      <c r="M3" s="7">
        <f>C3-D3+E3+H3+K3+L3+I3+J3+F3+G3</f>
        <v>3024.2320724801307</v>
      </c>
      <c r="O3" s="34">
        <f>C3-D3</f>
        <v>-27.783087519869241</v>
      </c>
      <c r="R3" s="2"/>
    </row>
    <row r="4" spans="1:21" ht="18.95" customHeight="1" x14ac:dyDescent="0.25">
      <c r="A4" s="74"/>
      <c r="B4" s="27">
        <v>2</v>
      </c>
      <c r="C4" s="14">
        <v>10748.314816494159</v>
      </c>
      <c r="D4" s="15"/>
      <c r="E4" s="14">
        <f t="shared" ref="E4:E20" si="0">(C4-D4)*0.07</f>
        <v>752.38203715459122</v>
      </c>
      <c r="F4" s="14"/>
      <c r="G4" s="14">
        <v>60</v>
      </c>
      <c r="H4" s="21">
        <v>69</v>
      </c>
      <c r="I4" s="21">
        <v>200</v>
      </c>
      <c r="J4" s="21"/>
      <c r="K4" s="24">
        <v>391.25778000000003</v>
      </c>
      <c r="L4" s="22">
        <v>2700</v>
      </c>
      <c r="M4" s="7">
        <f t="shared" ref="M4:M20" si="1">C4-D4+E4+H4+K4+L4+I4+J4+F4+G4</f>
        <v>14920.954633648751</v>
      </c>
      <c r="O4" s="34">
        <f t="shared" ref="O4:O20" si="2">C4-D4</f>
        <v>10748.314816494159</v>
      </c>
      <c r="P4" s="52"/>
      <c r="U4" s="2"/>
    </row>
    <row r="5" spans="1:21" ht="18.95" customHeight="1" x14ac:dyDescent="0.25">
      <c r="A5" s="74"/>
      <c r="B5" s="27">
        <v>3</v>
      </c>
      <c r="C5" s="14">
        <v>5854.4666675864437</v>
      </c>
      <c r="D5" s="42">
        <v>5855</v>
      </c>
      <c r="E5" s="14"/>
      <c r="F5" s="14"/>
      <c r="G5" s="14">
        <v>60</v>
      </c>
      <c r="H5" s="21">
        <v>69</v>
      </c>
      <c r="I5" s="21">
        <v>200</v>
      </c>
      <c r="J5" s="21"/>
      <c r="K5" s="24">
        <v>0</v>
      </c>
      <c r="L5" s="22">
        <v>2700</v>
      </c>
      <c r="M5" s="7">
        <f t="shared" si="1"/>
        <v>3028.4666675864437</v>
      </c>
      <c r="O5" s="34">
        <f t="shared" si="2"/>
        <v>-0.53333241355630889</v>
      </c>
    </row>
    <row r="6" spans="1:21" ht="18.95" customHeight="1" x14ac:dyDescent="0.25">
      <c r="A6" s="74"/>
      <c r="B6" s="27">
        <v>4</v>
      </c>
      <c r="C6" s="14">
        <v>3550.7293066670841</v>
      </c>
      <c r="D6" s="38">
        <v>3551</v>
      </c>
      <c r="E6" s="14"/>
      <c r="F6" s="14"/>
      <c r="G6" s="14">
        <v>60</v>
      </c>
      <c r="H6" s="21">
        <v>69</v>
      </c>
      <c r="I6" s="21">
        <v>200</v>
      </c>
      <c r="J6" s="21"/>
      <c r="K6" s="24">
        <v>598.39427999999998</v>
      </c>
      <c r="L6" s="22">
        <v>2700</v>
      </c>
      <c r="M6" s="7">
        <f t="shared" si="1"/>
        <v>3627.1235866670841</v>
      </c>
      <c r="O6" s="34">
        <f t="shared" si="2"/>
        <v>-0.27069333291592557</v>
      </c>
    </row>
    <row r="7" spans="1:21" ht="18.95" customHeight="1" x14ac:dyDescent="0.25">
      <c r="A7" s="74"/>
      <c r="B7" s="27">
        <v>5</v>
      </c>
      <c r="C7" s="14">
        <v>12718.209216248801</v>
      </c>
      <c r="D7" s="43"/>
      <c r="E7" s="14">
        <f t="shared" si="0"/>
        <v>890.27464513741609</v>
      </c>
      <c r="F7" s="14"/>
      <c r="G7" s="14">
        <v>60</v>
      </c>
      <c r="H7" s="21">
        <v>69</v>
      </c>
      <c r="I7" s="21">
        <v>200</v>
      </c>
      <c r="J7" s="21"/>
      <c r="K7" s="24">
        <v>1012.66722</v>
      </c>
      <c r="L7" s="22">
        <v>2700</v>
      </c>
      <c r="M7" s="7">
        <f t="shared" si="1"/>
        <v>17650.151081386219</v>
      </c>
      <c r="O7" s="34">
        <f t="shared" si="2"/>
        <v>12718.209216248801</v>
      </c>
      <c r="P7" s="31"/>
      <c r="R7" s="2"/>
    </row>
    <row r="8" spans="1:21" ht="18.95" customHeight="1" x14ac:dyDescent="0.25">
      <c r="A8" s="74"/>
      <c r="B8" s="27">
        <v>6</v>
      </c>
      <c r="C8" s="14">
        <v>7228.9712518699998</v>
      </c>
      <c r="D8" s="42">
        <v>7000</v>
      </c>
      <c r="E8" s="14"/>
      <c r="F8" s="14"/>
      <c r="G8" s="14">
        <v>60</v>
      </c>
      <c r="H8" s="21">
        <v>69</v>
      </c>
      <c r="I8" s="21">
        <v>200</v>
      </c>
      <c r="J8" s="21"/>
      <c r="K8" s="24">
        <v>667.43975999999998</v>
      </c>
      <c r="L8" s="22">
        <v>2700</v>
      </c>
      <c r="M8" s="7">
        <f t="shared" si="1"/>
        <v>3925.41101187</v>
      </c>
      <c r="O8" s="34">
        <f t="shared" si="2"/>
        <v>228.97125186999983</v>
      </c>
    </row>
    <row r="9" spans="1:21" ht="18.95" customHeight="1" thickBot="1" x14ac:dyDescent="0.3">
      <c r="A9" s="74"/>
      <c r="B9" s="27">
        <v>7</v>
      </c>
      <c r="C9" s="14">
        <v>2975.9574826611142</v>
      </c>
      <c r="D9" s="44">
        <v>2976</v>
      </c>
      <c r="E9" s="14"/>
      <c r="F9" s="14"/>
      <c r="G9" s="14">
        <v>60</v>
      </c>
      <c r="H9" s="21">
        <v>69</v>
      </c>
      <c r="I9" s="21">
        <v>200</v>
      </c>
      <c r="J9" s="21"/>
      <c r="K9" s="24">
        <v>23.015160000000002</v>
      </c>
      <c r="L9" s="22">
        <v>2700</v>
      </c>
      <c r="M9" s="7">
        <f t="shared" si="1"/>
        <v>3051.9726426611142</v>
      </c>
      <c r="O9" s="34">
        <f t="shared" si="2"/>
        <v>-4.2517338885772915E-2</v>
      </c>
    </row>
    <row r="10" spans="1:21" ht="18.95" customHeight="1" thickBot="1" x14ac:dyDescent="0.3">
      <c r="A10" s="74"/>
      <c r="B10" s="27">
        <v>8</v>
      </c>
      <c r="C10" s="14">
        <v>11169.142379624733</v>
      </c>
      <c r="D10" s="51"/>
      <c r="E10" s="14">
        <f t="shared" si="0"/>
        <v>781.83996657373132</v>
      </c>
      <c r="F10" s="14"/>
      <c r="G10" s="14">
        <v>60</v>
      </c>
      <c r="H10" s="21">
        <v>69</v>
      </c>
      <c r="I10" s="21">
        <v>200</v>
      </c>
      <c r="J10" s="21"/>
      <c r="K10" s="24">
        <v>736.48523999999998</v>
      </c>
      <c r="L10" s="22">
        <v>2700</v>
      </c>
      <c r="M10" s="7">
        <f t="shared" si="1"/>
        <v>15716.467586198463</v>
      </c>
      <c r="O10" s="34">
        <f t="shared" si="2"/>
        <v>11169.142379624733</v>
      </c>
      <c r="P10" s="31"/>
    </row>
    <row r="11" spans="1:21" ht="18.95" customHeight="1" x14ac:dyDescent="0.25">
      <c r="A11" s="74"/>
      <c r="B11" s="27">
        <v>9</v>
      </c>
      <c r="C11" s="14">
        <v>3375.50819694337</v>
      </c>
      <c r="D11" s="44">
        <v>3376</v>
      </c>
      <c r="E11" s="14"/>
      <c r="F11" s="14"/>
      <c r="G11" s="14">
        <v>60</v>
      </c>
      <c r="H11" s="21">
        <v>69</v>
      </c>
      <c r="I11" s="21">
        <v>200</v>
      </c>
      <c r="J11" s="21"/>
      <c r="K11" s="24">
        <v>736.48523999999998</v>
      </c>
      <c r="L11" s="22">
        <v>2700</v>
      </c>
      <c r="M11" s="7">
        <f t="shared" si="1"/>
        <v>3764.9934369433699</v>
      </c>
      <c r="O11" s="34">
        <f t="shared" si="2"/>
        <v>-0.4918030566300331</v>
      </c>
    </row>
    <row r="12" spans="1:21" ht="18.95" customHeight="1" x14ac:dyDescent="0.25">
      <c r="A12" s="74"/>
      <c r="B12" s="27">
        <v>10</v>
      </c>
      <c r="C12" s="14">
        <v>3933.5622237334551</v>
      </c>
      <c r="D12" s="44">
        <v>3930</v>
      </c>
      <c r="E12" s="14"/>
      <c r="F12" s="14"/>
      <c r="G12" s="14">
        <v>60</v>
      </c>
      <c r="H12" s="21">
        <v>69</v>
      </c>
      <c r="I12" s="21">
        <v>200</v>
      </c>
      <c r="J12" s="21"/>
      <c r="K12" s="24">
        <v>897.59141999999997</v>
      </c>
      <c r="L12" s="22">
        <v>2700</v>
      </c>
      <c r="M12" s="7">
        <f t="shared" si="1"/>
        <v>3930.1536437334553</v>
      </c>
      <c r="O12" s="34">
        <f t="shared" si="2"/>
        <v>3.5622237334550846</v>
      </c>
    </row>
    <row r="13" spans="1:21" ht="18.95" customHeight="1" x14ac:dyDescent="0.25">
      <c r="A13" s="74"/>
      <c r="B13" s="27">
        <v>11</v>
      </c>
      <c r="C13" s="14">
        <v>2828.4475536330424</v>
      </c>
      <c r="D13" s="38">
        <v>2829</v>
      </c>
      <c r="E13" s="14"/>
      <c r="F13" s="14"/>
      <c r="G13" s="14">
        <v>60</v>
      </c>
      <c r="H13" s="21">
        <v>69</v>
      </c>
      <c r="I13" s="21">
        <v>200</v>
      </c>
      <c r="J13" s="21"/>
      <c r="K13" s="24">
        <v>345.22746000000001</v>
      </c>
      <c r="L13" s="22">
        <v>2700</v>
      </c>
      <c r="M13" s="7">
        <f t="shared" si="1"/>
        <v>3373.6750136330425</v>
      </c>
      <c r="O13" s="34">
        <f t="shared" si="2"/>
        <v>-0.55244636695761073</v>
      </c>
    </row>
    <row r="14" spans="1:21" ht="18.95" customHeight="1" x14ac:dyDescent="0.25">
      <c r="A14" s="74"/>
      <c r="B14" s="27">
        <v>12</v>
      </c>
      <c r="C14" s="14">
        <v>3196.662795126088</v>
      </c>
      <c r="D14" s="38">
        <v>3197</v>
      </c>
      <c r="E14" s="14"/>
      <c r="F14" s="14"/>
      <c r="G14" s="14">
        <v>60</v>
      </c>
      <c r="H14" s="21">
        <v>69</v>
      </c>
      <c r="I14" s="21">
        <v>200</v>
      </c>
      <c r="J14" s="21"/>
      <c r="K14" s="24">
        <v>161.10612</v>
      </c>
      <c r="L14" s="22">
        <v>2700</v>
      </c>
      <c r="M14" s="7">
        <f t="shared" si="1"/>
        <v>3189.7689151260879</v>
      </c>
      <c r="O14" s="34">
        <f t="shared" si="2"/>
        <v>-0.33720487391201459</v>
      </c>
    </row>
    <row r="15" spans="1:21" ht="18.95" customHeight="1" x14ac:dyDescent="0.25">
      <c r="A15" s="74"/>
      <c r="B15" s="27">
        <v>13</v>
      </c>
      <c r="C15" s="14">
        <v>3706.3844860225004</v>
      </c>
      <c r="D15" s="42">
        <v>3750</v>
      </c>
      <c r="E15" s="14"/>
      <c r="F15" s="14"/>
      <c r="G15" s="14">
        <v>60</v>
      </c>
      <c r="H15" s="21">
        <v>69</v>
      </c>
      <c r="I15" s="21">
        <v>200</v>
      </c>
      <c r="J15" s="21"/>
      <c r="K15" s="24">
        <v>644.42459999999994</v>
      </c>
      <c r="L15" s="22">
        <v>2700</v>
      </c>
      <c r="M15" s="7">
        <f t="shared" si="1"/>
        <v>3629.8090860225002</v>
      </c>
      <c r="O15" s="34">
        <f t="shared" si="2"/>
        <v>-43.615513977499631</v>
      </c>
    </row>
    <row r="16" spans="1:21" ht="18.95" customHeight="1" thickBot="1" x14ac:dyDescent="0.3">
      <c r="A16" s="74"/>
      <c r="B16" s="27">
        <v>14</v>
      </c>
      <c r="C16" s="14">
        <v>2929.1181723641198</v>
      </c>
      <c r="D16" s="38">
        <v>3000</v>
      </c>
      <c r="E16" s="14"/>
      <c r="F16" s="14"/>
      <c r="G16" s="14">
        <v>60</v>
      </c>
      <c r="H16" s="21">
        <v>69</v>
      </c>
      <c r="I16" s="21">
        <v>200</v>
      </c>
      <c r="J16" s="21"/>
      <c r="K16" s="24">
        <v>69.045479999999998</v>
      </c>
      <c r="L16" s="22">
        <v>2700</v>
      </c>
      <c r="M16" s="7">
        <f t="shared" si="1"/>
        <v>3027.16365236412</v>
      </c>
      <c r="O16" s="34">
        <f t="shared" si="2"/>
        <v>-70.8818276358802</v>
      </c>
    </row>
    <row r="17" spans="1:21" ht="18.95" customHeight="1" thickBot="1" x14ac:dyDescent="0.3">
      <c r="A17" s="74"/>
      <c r="B17" s="27">
        <v>15</v>
      </c>
      <c r="C17" s="16">
        <v>80212.652533395521</v>
      </c>
      <c r="D17" s="55"/>
      <c r="E17" s="14">
        <f t="shared" si="0"/>
        <v>5614.8856773376874</v>
      </c>
      <c r="F17" s="14"/>
      <c r="G17" s="14">
        <v>60</v>
      </c>
      <c r="H17" s="21">
        <v>69</v>
      </c>
      <c r="I17" s="21">
        <v>200</v>
      </c>
      <c r="J17" s="21"/>
      <c r="K17" s="24">
        <v>368.24261999999999</v>
      </c>
      <c r="L17" s="22">
        <v>2700</v>
      </c>
      <c r="M17" s="7">
        <f t="shared" si="1"/>
        <v>89224.780830733216</v>
      </c>
      <c r="N17" s="2"/>
      <c r="O17" s="34">
        <f t="shared" si="2"/>
        <v>80212.652533395521</v>
      </c>
    </row>
    <row r="18" spans="1:21" ht="18.95" customHeight="1" x14ac:dyDescent="0.25">
      <c r="A18" s="74"/>
      <c r="B18" s="27">
        <v>16</v>
      </c>
      <c r="C18" s="14">
        <v>3087.7082599999999</v>
      </c>
      <c r="D18" s="43">
        <v>3100</v>
      </c>
      <c r="E18" s="14"/>
      <c r="F18" s="14"/>
      <c r="G18" s="14">
        <v>60</v>
      </c>
      <c r="H18" s="21">
        <v>69</v>
      </c>
      <c r="I18" s="21">
        <v>200</v>
      </c>
      <c r="J18" s="21"/>
      <c r="K18" s="24">
        <v>414.27293999999995</v>
      </c>
      <c r="L18" s="22">
        <v>2700</v>
      </c>
      <c r="M18" s="7">
        <f t="shared" si="1"/>
        <v>3430.9811999999997</v>
      </c>
      <c r="O18" s="34">
        <f t="shared" si="2"/>
        <v>-12.291740000000118</v>
      </c>
    </row>
    <row r="19" spans="1:21" ht="18.95" customHeight="1" x14ac:dyDescent="0.25">
      <c r="A19" s="74"/>
      <c r="B19" s="27">
        <v>17</v>
      </c>
      <c r="C19" s="17">
        <v>3492.1689311265472</v>
      </c>
      <c r="D19" s="43">
        <v>3492.17</v>
      </c>
      <c r="E19" s="14"/>
      <c r="F19" s="14"/>
      <c r="G19" s="14">
        <v>60</v>
      </c>
      <c r="H19" s="21">
        <v>69</v>
      </c>
      <c r="I19" s="21">
        <v>200</v>
      </c>
      <c r="J19" s="21"/>
      <c r="K19" s="24">
        <v>414.27293999999995</v>
      </c>
      <c r="L19" s="22">
        <v>2700</v>
      </c>
      <c r="M19" s="7">
        <f t="shared" si="1"/>
        <v>3443.271871126547</v>
      </c>
      <c r="O19" s="34">
        <f t="shared" si="2"/>
        <v>-1.068873452823027E-3</v>
      </c>
      <c r="P19" s="2"/>
    </row>
    <row r="20" spans="1:21" ht="18.600000000000001" customHeight="1" x14ac:dyDescent="0.25">
      <c r="A20" s="74"/>
      <c r="B20" s="27">
        <v>18</v>
      </c>
      <c r="C20" s="14">
        <v>2939.5285120000003</v>
      </c>
      <c r="D20" s="17"/>
      <c r="E20" s="14">
        <f t="shared" si="0"/>
        <v>205.76699584000005</v>
      </c>
      <c r="F20" s="14"/>
      <c r="G20" s="14">
        <v>60</v>
      </c>
      <c r="H20" s="21">
        <v>69</v>
      </c>
      <c r="I20" s="21">
        <v>200</v>
      </c>
      <c r="J20" s="21"/>
      <c r="K20" s="24">
        <v>92.060640000000006</v>
      </c>
      <c r="L20" s="22">
        <v>2700</v>
      </c>
      <c r="M20" s="7">
        <f t="shared" si="1"/>
        <v>6266.3561478400006</v>
      </c>
      <c r="O20" s="34">
        <f t="shared" si="2"/>
        <v>2939.5285120000003</v>
      </c>
    </row>
    <row r="21" spans="1:21" x14ac:dyDescent="0.25">
      <c r="A21" s="74"/>
      <c r="B21" s="27" t="s">
        <v>10</v>
      </c>
      <c r="C21" s="9">
        <f>SUM(C3:C20)</f>
        <v>166769.74969797709</v>
      </c>
      <c r="D21" s="9">
        <f t="shared" ref="D21:M21" si="3">SUM(D3:D20)</f>
        <v>48906.17</v>
      </c>
      <c r="E21" s="9">
        <f t="shared" si="3"/>
        <v>8245.1493220434259</v>
      </c>
      <c r="F21" s="9">
        <f t="shared" si="3"/>
        <v>0</v>
      </c>
      <c r="G21" s="9">
        <f t="shared" si="3"/>
        <v>1080</v>
      </c>
      <c r="H21" s="9">
        <f t="shared" si="3"/>
        <v>1242</v>
      </c>
      <c r="I21" s="9">
        <f t="shared" si="3"/>
        <v>3600</v>
      </c>
      <c r="J21" s="9">
        <f t="shared" si="3"/>
        <v>0</v>
      </c>
      <c r="K21" s="9">
        <f>SUM(K3:K20)</f>
        <v>7595.0040599999993</v>
      </c>
      <c r="L21" s="9">
        <f t="shared" si="3"/>
        <v>48600</v>
      </c>
      <c r="M21" s="9">
        <f t="shared" si="3"/>
        <v>188225.73308002058</v>
      </c>
    </row>
    <row r="22" spans="1:21" ht="8.2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21" x14ac:dyDescent="0.25">
      <c r="A23" s="76" t="s">
        <v>28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  <c r="N23" s="60"/>
      <c r="O23" s="60"/>
      <c r="P23" s="60"/>
      <c r="Q23" s="58"/>
      <c r="R23" s="58"/>
      <c r="S23" s="58"/>
      <c r="T23" s="58"/>
      <c r="U23" s="58"/>
    </row>
    <row r="24" spans="1:21" ht="15" customHeight="1" x14ac:dyDescent="0.2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60"/>
      <c r="O24" s="60"/>
      <c r="P24" s="60"/>
      <c r="Q24" s="58"/>
      <c r="R24" s="58"/>
      <c r="S24" s="58"/>
      <c r="T24" s="58"/>
      <c r="U24" s="58"/>
    </row>
    <row r="25" spans="1:21" x14ac:dyDescent="0.2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60"/>
      <c r="O25" s="60"/>
      <c r="P25" s="60"/>
      <c r="Q25" s="58"/>
      <c r="R25" s="58"/>
      <c r="S25" s="58"/>
      <c r="T25" s="58"/>
      <c r="U25" s="58"/>
    </row>
    <row r="26" spans="1:21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60"/>
      <c r="O26" s="60"/>
      <c r="P26" s="60"/>
      <c r="Q26" s="58"/>
      <c r="R26" s="58"/>
      <c r="S26" s="58"/>
      <c r="T26" s="58"/>
      <c r="U26" s="58"/>
    </row>
    <row r="27" spans="1:21" ht="15" customHeight="1" x14ac:dyDescent="0.25">
      <c r="A27" s="79" t="s">
        <v>98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  <c r="N27" s="60"/>
      <c r="O27" s="60"/>
      <c r="P27" s="60"/>
      <c r="Q27" s="58"/>
      <c r="R27" s="58"/>
      <c r="S27" s="58"/>
      <c r="T27" s="58"/>
      <c r="U27" s="58"/>
    </row>
    <row r="28" spans="1:21" ht="15" customHeight="1" x14ac:dyDescent="0.25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60"/>
      <c r="O28" s="60"/>
      <c r="P28" s="60"/>
      <c r="Q28" s="58"/>
      <c r="R28" s="58"/>
      <c r="S28" s="58"/>
      <c r="T28" s="58"/>
      <c r="U28" s="58"/>
    </row>
    <row r="29" spans="1:21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60"/>
      <c r="O29" s="60"/>
      <c r="P29" s="60"/>
      <c r="Q29" s="58"/>
      <c r="R29" s="58"/>
      <c r="S29" s="58"/>
      <c r="T29" s="58"/>
      <c r="U29" s="58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N28" sqref="N28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5703125" customWidth="1"/>
    <col min="10" max="10" width="11.42578125" hidden="1" customWidth="1"/>
    <col min="11" max="11" width="10.42578125" bestFit="1" customWidth="1"/>
    <col min="12" max="12" width="11.42578125" customWidth="1"/>
    <col min="13" max="13" width="15.42578125" customWidth="1"/>
    <col min="14" max="14" width="18" style="34" customWidth="1"/>
    <col min="15" max="15" width="9.140625" customWidth="1"/>
    <col min="16" max="16" width="23.140625" customWidth="1"/>
  </cols>
  <sheetData>
    <row r="1" spans="1:22" x14ac:dyDescent="0.2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ht="65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27</v>
      </c>
      <c r="F2" s="4" t="s">
        <v>30</v>
      </c>
      <c r="G2" s="49" t="s">
        <v>26</v>
      </c>
      <c r="H2" s="4" t="s">
        <v>12</v>
      </c>
      <c r="I2" s="4" t="s">
        <v>20</v>
      </c>
      <c r="J2" s="29" t="s">
        <v>21</v>
      </c>
      <c r="K2" s="4" t="s">
        <v>7</v>
      </c>
      <c r="L2" s="4" t="s">
        <v>18</v>
      </c>
      <c r="M2" s="5" t="s">
        <v>6</v>
      </c>
      <c r="N2" s="46" t="s">
        <v>19</v>
      </c>
    </row>
    <row r="3" spans="1:22" ht="18.95" customHeight="1" x14ac:dyDescent="0.25">
      <c r="A3" s="74" t="s">
        <v>5</v>
      </c>
      <c r="B3" s="27">
        <v>19</v>
      </c>
      <c r="C3" s="14">
        <v>2829.0930730846994</v>
      </c>
      <c r="D3" s="14"/>
      <c r="E3" s="14">
        <f>(C3-D3)*0.07</f>
        <v>198.03651511592898</v>
      </c>
      <c r="F3" s="14"/>
      <c r="G3" s="14">
        <v>60</v>
      </c>
      <c r="H3" s="21">
        <v>69</v>
      </c>
      <c r="I3" s="21">
        <v>200</v>
      </c>
      <c r="J3" s="30"/>
      <c r="K3" s="21">
        <v>0</v>
      </c>
      <c r="L3" s="22">
        <v>2700</v>
      </c>
      <c r="M3" s="7">
        <f>C3-D3+E3+H3+K3+L3+I3+J3+F3+G3</f>
        <v>6056.1295882006289</v>
      </c>
      <c r="N3" s="34">
        <f>C3-D3</f>
        <v>2829.0930730846994</v>
      </c>
      <c r="O3" s="2"/>
      <c r="P3" s="32"/>
      <c r="Q3" s="2"/>
    </row>
    <row r="4" spans="1:22" ht="18.95" customHeight="1" x14ac:dyDescent="0.25">
      <c r="A4" s="74"/>
      <c r="B4" s="27">
        <v>20</v>
      </c>
      <c r="C4" s="14">
        <v>3602.700137779852</v>
      </c>
      <c r="D4" s="25">
        <v>3602.7</v>
      </c>
      <c r="E4" s="14"/>
      <c r="F4" s="14"/>
      <c r="G4" s="14">
        <v>60</v>
      </c>
      <c r="H4" s="21">
        <v>69</v>
      </c>
      <c r="I4" s="21">
        <v>200</v>
      </c>
      <c r="J4" s="30"/>
      <c r="K4" s="21">
        <v>736.48523999999998</v>
      </c>
      <c r="L4" s="22">
        <v>2700</v>
      </c>
      <c r="M4" s="7">
        <f t="shared" ref="M4:M20" si="0">C4-D4+E4+H4+K4+L4+I4+J4+F4+G4</f>
        <v>3765.4853777798521</v>
      </c>
      <c r="N4" s="34">
        <f t="shared" ref="N4:N20" si="1">C4-D4</f>
        <v>1.3777985213891952E-4</v>
      </c>
      <c r="O4" s="2"/>
      <c r="P4" s="32"/>
    </row>
    <row r="5" spans="1:22" ht="18.95" customHeight="1" x14ac:dyDescent="0.25">
      <c r="A5" s="74"/>
      <c r="B5" s="27">
        <v>21</v>
      </c>
      <c r="C5" s="14">
        <v>3492.1793330905111</v>
      </c>
      <c r="D5" s="25">
        <v>3495</v>
      </c>
      <c r="E5" s="14"/>
      <c r="F5" s="14"/>
      <c r="G5" s="14">
        <v>60</v>
      </c>
      <c r="H5" s="21">
        <v>69</v>
      </c>
      <c r="I5" s="21">
        <v>200</v>
      </c>
      <c r="J5" s="30"/>
      <c r="K5" s="21">
        <v>621.4094399999999</v>
      </c>
      <c r="L5" s="22">
        <v>2700</v>
      </c>
      <c r="M5" s="7">
        <f t="shared" si="0"/>
        <v>3647.588773090511</v>
      </c>
      <c r="N5" s="34">
        <f t="shared" si="1"/>
        <v>-2.8206669094888639</v>
      </c>
      <c r="O5" s="2"/>
      <c r="P5" s="32"/>
    </row>
    <row r="6" spans="1:22" ht="18.95" customHeight="1" x14ac:dyDescent="0.25">
      <c r="A6" s="74"/>
      <c r="B6" s="27">
        <v>22</v>
      </c>
      <c r="C6" s="14">
        <v>3455.3311804185369</v>
      </c>
      <c r="D6" s="25">
        <v>3455.33</v>
      </c>
      <c r="E6" s="14"/>
      <c r="F6" s="14"/>
      <c r="G6" s="14">
        <v>60</v>
      </c>
      <c r="H6" s="21">
        <v>69</v>
      </c>
      <c r="I6" s="21">
        <v>200</v>
      </c>
      <c r="J6" s="30"/>
      <c r="K6" s="21">
        <v>207.13643999999999</v>
      </c>
      <c r="L6" s="22">
        <v>2700</v>
      </c>
      <c r="M6" s="7">
        <f t="shared" si="0"/>
        <v>3236.1376204185372</v>
      </c>
      <c r="N6" s="34">
        <f t="shared" si="1"/>
        <v>1.1804185369328479E-3</v>
      </c>
      <c r="O6" s="2"/>
    </row>
    <row r="7" spans="1:22" ht="18.95" customHeight="1" x14ac:dyDescent="0.25">
      <c r="A7" s="74"/>
      <c r="B7" s="27">
        <v>23</v>
      </c>
      <c r="C7" s="14">
        <v>-838.8821034589746</v>
      </c>
      <c r="D7" s="35">
        <v>2000</v>
      </c>
      <c r="E7" s="14"/>
      <c r="F7" s="14"/>
      <c r="G7" s="14">
        <v>60</v>
      </c>
      <c r="H7" s="21">
        <v>69</v>
      </c>
      <c r="I7" s="21">
        <v>200</v>
      </c>
      <c r="J7" s="30"/>
      <c r="K7" s="21">
        <v>0</v>
      </c>
      <c r="L7" s="22">
        <v>2700</v>
      </c>
      <c r="M7" s="7">
        <f t="shared" si="0"/>
        <v>190.1178965410254</v>
      </c>
      <c r="N7" s="34">
        <f t="shared" si="1"/>
        <v>-2838.8821034589746</v>
      </c>
      <c r="O7" s="2"/>
      <c r="P7" s="32"/>
    </row>
    <row r="8" spans="1:22" ht="18.95" customHeight="1" thickBot="1" x14ac:dyDescent="0.3">
      <c r="A8" s="74"/>
      <c r="B8" s="27">
        <v>24</v>
      </c>
      <c r="C8" s="14">
        <v>-13649.924376533163</v>
      </c>
      <c r="D8" s="15"/>
      <c r="E8" s="14"/>
      <c r="F8" s="14"/>
      <c r="G8" s="14">
        <v>60</v>
      </c>
      <c r="H8" s="21">
        <v>69</v>
      </c>
      <c r="I8" s="21">
        <v>200</v>
      </c>
      <c r="J8" s="30"/>
      <c r="K8" s="21">
        <v>0</v>
      </c>
      <c r="L8" s="22">
        <v>2700</v>
      </c>
      <c r="M8" s="7">
        <f t="shared" si="0"/>
        <v>-10620.924376533163</v>
      </c>
      <c r="N8" s="34">
        <f t="shared" si="1"/>
        <v>-13649.924376533163</v>
      </c>
      <c r="O8" s="2"/>
      <c r="P8" s="32"/>
    </row>
    <row r="9" spans="1:22" ht="18.95" customHeight="1" thickBot="1" x14ac:dyDescent="0.3">
      <c r="A9" s="74"/>
      <c r="B9" s="27">
        <v>25</v>
      </c>
      <c r="C9" s="14">
        <v>2804.6622899700014</v>
      </c>
      <c r="D9" s="55">
        <v>2850</v>
      </c>
      <c r="E9" s="14"/>
      <c r="F9" s="14"/>
      <c r="G9" s="14">
        <v>60</v>
      </c>
      <c r="H9" s="21">
        <v>69</v>
      </c>
      <c r="I9" s="21">
        <v>200</v>
      </c>
      <c r="J9" s="30"/>
      <c r="K9" s="21">
        <v>345.22746000000001</v>
      </c>
      <c r="L9" s="22">
        <v>2700</v>
      </c>
      <c r="M9" s="7">
        <f t="shared" si="0"/>
        <v>3328.8897499700015</v>
      </c>
      <c r="N9" s="34">
        <f t="shared" si="1"/>
        <v>-45.337710029998561</v>
      </c>
      <c r="O9" s="2"/>
      <c r="P9" s="32"/>
      <c r="R9" s="2"/>
      <c r="V9" s="2"/>
    </row>
    <row r="10" spans="1:22" ht="18.95" customHeight="1" thickBot="1" x14ac:dyDescent="0.3">
      <c r="A10" s="74"/>
      <c r="B10" s="27">
        <v>26</v>
      </c>
      <c r="C10" s="14">
        <v>3234.2984317272908</v>
      </c>
      <c r="D10" s="15">
        <v>3235</v>
      </c>
      <c r="E10" s="14"/>
      <c r="F10" s="14"/>
      <c r="G10" s="14">
        <v>60</v>
      </c>
      <c r="H10" s="21">
        <v>69</v>
      </c>
      <c r="I10" s="21">
        <v>200</v>
      </c>
      <c r="J10" s="30"/>
      <c r="K10" s="21">
        <v>138.09096</v>
      </c>
      <c r="L10" s="22">
        <v>2700</v>
      </c>
      <c r="M10" s="7">
        <f t="shared" si="0"/>
        <v>3166.3893917272908</v>
      </c>
      <c r="N10" s="34">
        <f t="shared" si="1"/>
        <v>-0.70156827270920985</v>
      </c>
      <c r="O10" s="2"/>
      <c r="P10" s="32"/>
    </row>
    <row r="11" spans="1:22" ht="18.95" customHeight="1" thickBot="1" x14ac:dyDescent="0.3">
      <c r="A11" s="74"/>
      <c r="B11" s="27">
        <v>27</v>
      </c>
      <c r="C11" s="14">
        <v>2865.6684116835213</v>
      </c>
      <c r="D11" s="55">
        <v>2865.67</v>
      </c>
      <c r="E11" s="14"/>
      <c r="F11" s="14"/>
      <c r="G11" s="14">
        <v>60</v>
      </c>
      <c r="H11" s="21">
        <v>69</v>
      </c>
      <c r="I11" s="21">
        <v>200</v>
      </c>
      <c r="J11" s="30"/>
      <c r="K11" s="21">
        <v>184.12128000000001</v>
      </c>
      <c r="L11" s="22">
        <v>2700</v>
      </c>
      <c r="M11" s="7">
        <f t="shared" si="0"/>
        <v>3213.1196916835211</v>
      </c>
      <c r="N11" s="34">
        <f t="shared" si="1"/>
        <v>-1.5883164787737769E-3</v>
      </c>
      <c r="O11" s="2"/>
      <c r="P11" s="32"/>
    </row>
    <row r="12" spans="1:22" ht="18.95" customHeight="1" x14ac:dyDescent="0.25">
      <c r="A12" s="74"/>
      <c r="B12" s="27">
        <v>28</v>
      </c>
      <c r="C12" s="14">
        <v>3381.6429022535949</v>
      </c>
      <c r="D12" s="25">
        <v>3381.64</v>
      </c>
      <c r="E12" s="14"/>
      <c r="F12" s="14"/>
      <c r="G12" s="14">
        <v>60</v>
      </c>
      <c r="H12" s="21">
        <v>69</v>
      </c>
      <c r="I12" s="21">
        <v>200</v>
      </c>
      <c r="J12" s="30"/>
      <c r="K12" s="21">
        <v>253.16675999999998</v>
      </c>
      <c r="L12" s="22">
        <v>2700</v>
      </c>
      <c r="M12" s="7">
        <f t="shared" si="0"/>
        <v>3282.1696622535951</v>
      </c>
      <c r="N12" s="34">
        <f t="shared" si="1"/>
        <v>2.9022535950389283E-3</v>
      </c>
      <c r="O12" s="2"/>
      <c r="P12" s="32"/>
    </row>
    <row r="13" spans="1:22" ht="18.95" customHeight="1" x14ac:dyDescent="0.25">
      <c r="A13" s="74"/>
      <c r="B13" s="27">
        <v>29</v>
      </c>
      <c r="C13" s="14">
        <v>4423.7725655634977</v>
      </c>
      <c r="D13" s="25">
        <v>4423.7700000000004</v>
      </c>
      <c r="E13" s="14"/>
      <c r="F13" s="14"/>
      <c r="G13" s="14">
        <v>60</v>
      </c>
      <c r="H13" s="21">
        <v>69</v>
      </c>
      <c r="I13" s="21">
        <v>200</v>
      </c>
      <c r="J13" s="30"/>
      <c r="K13" s="21">
        <v>1104.7279199999998</v>
      </c>
      <c r="L13" s="22">
        <v>2700</v>
      </c>
      <c r="M13" s="7">
        <f t="shared" si="0"/>
        <v>4133.7304855634975</v>
      </c>
      <c r="N13" s="34">
        <f t="shared" si="1"/>
        <v>2.5655634972281405E-3</v>
      </c>
      <c r="O13" s="2"/>
      <c r="P13" s="32"/>
    </row>
    <row r="14" spans="1:22" ht="18.95" customHeight="1" x14ac:dyDescent="0.25">
      <c r="A14" s="74"/>
      <c r="B14" s="27">
        <v>30</v>
      </c>
      <c r="C14" s="14">
        <v>3565.8570317099993</v>
      </c>
      <c r="D14" s="25">
        <v>3565.86</v>
      </c>
      <c r="E14" s="14"/>
      <c r="F14" s="14"/>
      <c r="G14" s="14">
        <v>60</v>
      </c>
      <c r="H14" s="21">
        <v>69</v>
      </c>
      <c r="I14" s="21">
        <v>200</v>
      </c>
      <c r="J14" s="30"/>
      <c r="K14" s="21">
        <v>621.4094399999999</v>
      </c>
      <c r="L14" s="22">
        <v>2700</v>
      </c>
      <c r="M14" s="7">
        <f t="shared" si="0"/>
        <v>3650.4064717099991</v>
      </c>
      <c r="N14" s="34">
        <f t="shared" si="1"/>
        <v>-2.9682900008083379E-3</v>
      </c>
      <c r="O14" s="2"/>
      <c r="P14" s="32"/>
      <c r="R14" s="2"/>
    </row>
    <row r="15" spans="1:22" ht="18.95" customHeight="1" x14ac:dyDescent="0.25">
      <c r="A15" s="74"/>
      <c r="B15" s="27">
        <v>31</v>
      </c>
      <c r="C15" s="14">
        <v>4496.2557018700018</v>
      </c>
      <c r="D15" s="25">
        <v>4306.7</v>
      </c>
      <c r="E15" s="14"/>
      <c r="F15" s="14"/>
      <c r="G15" s="14">
        <v>60</v>
      </c>
      <c r="H15" s="21">
        <v>69</v>
      </c>
      <c r="I15" s="21">
        <v>200</v>
      </c>
      <c r="J15" s="30"/>
      <c r="K15" s="21">
        <v>920.60658000000001</v>
      </c>
      <c r="L15" s="22">
        <v>2700</v>
      </c>
      <c r="M15" s="7">
        <f t="shared" si="0"/>
        <v>4139.1622818700016</v>
      </c>
      <c r="N15" s="34">
        <f t="shared" si="1"/>
        <v>189.55570187000194</v>
      </c>
      <c r="O15" s="2"/>
      <c r="P15" s="32"/>
    </row>
    <row r="16" spans="1:22" ht="18.95" customHeight="1" x14ac:dyDescent="0.25">
      <c r="A16" s="74"/>
      <c r="B16" s="27">
        <v>32</v>
      </c>
      <c r="C16" s="14">
        <v>3197.2830628900015</v>
      </c>
      <c r="D16" s="25">
        <v>3198</v>
      </c>
      <c r="E16" s="14"/>
      <c r="F16" s="14"/>
      <c r="G16" s="14">
        <v>60</v>
      </c>
      <c r="H16" s="21">
        <v>69</v>
      </c>
      <c r="I16" s="21">
        <v>200</v>
      </c>
      <c r="J16" s="30"/>
      <c r="K16" s="21">
        <v>506.33357999999998</v>
      </c>
      <c r="L16" s="22">
        <v>2700</v>
      </c>
      <c r="M16" s="7">
        <f t="shared" si="0"/>
        <v>3534.6166428900015</v>
      </c>
      <c r="N16" s="34">
        <f t="shared" si="1"/>
        <v>-0.71693710999852556</v>
      </c>
      <c r="O16" s="2"/>
      <c r="P16" s="32"/>
    </row>
    <row r="17" spans="1:21" ht="18.95" customHeight="1" x14ac:dyDescent="0.25">
      <c r="A17" s="74"/>
      <c r="B17" s="27">
        <v>33</v>
      </c>
      <c r="C17" s="14">
        <v>3381.6408151679307</v>
      </c>
      <c r="D17" s="25">
        <v>3381.64</v>
      </c>
      <c r="E17" s="14"/>
      <c r="F17" s="14"/>
      <c r="G17" s="14">
        <v>60</v>
      </c>
      <c r="H17" s="21">
        <v>69</v>
      </c>
      <c r="I17" s="21">
        <v>200</v>
      </c>
      <c r="J17" s="30"/>
      <c r="K17" s="21">
        <v>552.36395999999991</v>
      </c>
      <c r="L17" s="22">
        <v>2700</v>
      </c>
      <c r="M17" s="7">
        <f t="shared" si="0"/>
        <v>3581.3647751679309</v>
      </c>
      <c r="N17" s="34">
        <f t="shared" si="1"/>
        <v>8.1516793079572381E-4</v>
      </c>
      <c r="O17" s="2"/>
      <c r="P17" s="32"/>
    </row>
    <row r="18" spans="1:21" ht="18.95" customHeight="1" x14ac:dyDescent="0.25">
      <c r="A18" s="74"/>
      <c r="B18" s="27">
        <v>34</v>
      </c>
      <c r="C18" s="14">
        <v>3440.8287201243957</v>
      </c>
      <c r="D18" s="25">
        <v>4000</v>
      </c>
      <c r="E18" s="14"/>
      <c r="F18" s="14"/>
      <c r="G18" s="14">
        <v>60</v>
      </c>
      <c r="H18" s="21">
        <v>69</v>
      </c>
      <c r="I18" s="21">
        <v>200</v>
      </c>
      <c r="J18" s="30"/>
      <c r="K18" s="21">
        <v>345.22746000000001</v>
      </c>
      <c r="L18" s="22">
        <v>2700</v>
      </c>
      <c r="M18" s="7">
        <f t="shared" si="0"/>
        <v>2815.0561801243957</v>
      </c>
      <c r="N18" s="34">
        <f t="shared" si="1"/>
        <v>-559.17127987560434</v>
      </c>
      <c r="O18" s="2"/>
      <c r="P18" s="32" t="s">
        <v>11</v>
      </c>
      <c r="R18" s="2"/>
    </row>
    <row r="19" spans="1:21" ht="18.95" customHeight="1" x14ac:dyDescent="0.25">
      <c r="A19" s="74"/>
      <c r="B19" s="27">
        <v>35</v>
      </c>
      <c r="C19" s="14">
        <v>2768.5350566300003</v>
      </c>
      <c r="D19" s="50">
        <v>3000</v>
      </c>
      <c r="E19" s="14"/>
      <c r="F19" s="14"/>
      <c r="G19" s="14">
        <v>60</v>
      </c>
      <c r="H19" s="21">
        <v>69</v>
      </c>
      <c r="I19" s="21">
        <v>200</v>
      </c>
      <c r="J19" s="30"/>
      <c r="K19" s="21">
        <v>299.19713999999999</v>
      </c>
      <c r="L19" s="22">
        <v>2700</v>
      </c>
      <c r="M19" s="7">
        <f t="shared" si="0"/>
        <v>3096.7321966300005</v>
      </c>
      <c r="N19" s="34">
        <f t="shared" si="1"/>
        <v>-231.46494336999967</v>
      </c>
      <c r="O19" s="2"/>
      <c r="P19" s="32"/>
    </row>
    <row r="20" spans="1:21" ht="18.95" customHeight="1" x14ac:dyDescent="0.25">
      <c r="A20" s="74"/>
      <c r="B20" s="27">
        <v>36</v>
      </c>
      <c r="C20" s="14">
        <v>3307.9602883400021</v>
      </c>
      <c r="D20" s="15">
        <v>3307.96</v>
      </c>
      <c r="E20" s="14"/>
      <c r="F20" s="14"/>
      <c r="G20" s="14">
        <v>60</v>
      </c>
      <c r="H20" s="21">
        <v>69</v>
      </c>
      <c r="I20" s="21">
        <v>200</v>
      </c>
      <c r="J20" s="30"/>
      <c r="K20" s="21">
        <v>230.1516</v>
      </c>
      <c r="L20" s="22">
        <v>2700</v>
      </c>
      <c r="M20" s="7">
        <f t="shared" si="0"/>
        <v>3259.1518883400022</v>
      </c>
      <c r="N20" s="34">
        <f t="shared" si="1"/>
        <v>2.8834000204369659E-4</v>
      </c>
      <c r="O20" s="2"/>
      <c r="P20" s="32"/>
    </row>
    <row r="21" spans="1:21" x14ac:dyDescent="0.25">
      <c r="A21" s="74"/>
      <c r="B21" s="27" t="s">
        <v>10</v>
      </c>
      <c r="C21" s="9">
        <f>SUM(C3:C20)</f>
        <v>39758.902522311699</v>
      </c>
      <c r="D21" s="12">
        <f>SUM(D3:D20)</f>
        <v>54069.26999999999</v>
      </c>
      <c r="E21" s="12">
        <f t="shared" ref="E21:K21" si="2">SUM(E3:E20)</f>
        <v>198.03651511592898</v>
      </c>
      <c r="F21" s="12">
        <f>SUM(F3:F20)</f>
        <v>0</v>
      </c>
      <c r="G21" s="12">
        <f>SUM(G3:G20)</f>
        <v>1080</v>
      </c>
      <c r="H21" s="12">
        <f t="shared" si="2"/>
        <v>1242</v>
      </c>
      <c r="I21" s="12">
        <f t="shared" si="2"/>
        <v>3600</v>
      </c>
      <c r="J21" s="12">
        <f t="shared" si="2"/>
        <v>0</v>
      </c>
      <c r="K21" s="12">
        <f t="shared" si="2"/>
        <v>7065.6552599999995</v>
      </c>
      <c r="L21" s="9">
        <f>SUM(L3:L20)</f>
        <v>48600</v>
      </c>
      <c r="M21" s="9">
        <f>SUM(M3:M20)</f>
        <v>47475.324297427622</v>
      </c>
    </row>
    <row r="22" spans="1:2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/>
      <c r="O22" s="34"/>
    </row>
    <row r="23" spans="1:21" x14ac:dyDescent="0.25">
      <c r="A23" s="76" t="s">
        <v>28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  <c r="N23" s="61"/>
      <c r="O23" s="61"/>
      <c r="P23" s="61"/>
      <c r="Q23" s="60"/>
      <c r="R23" s="60"/>
      <c r="S23" s="60"/>
      <c r="T23" s="60"/>
      <c r="U23" s="60"/>
    </row>
    <row r="24" spans="1:21" ht="15" customHeight="1" x14ac:dyDescent="0.25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61"/>
      <c r="O24" s="61"/>
      <c r="P24" s="61"/>
      <c r="Q24" s="60"/>
      <c r="R24" s="60"/>
      <c r="S24" s="60"/>
      <c r="T24" s="60"/>
      <c r="U24" s="60"/>
    </row>
    <row r="25" spans="1:21" x14ac:dyDescent="0.25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61"/>
      <c r="O25" s="61"/>
      <c r="P25" s="61"/>
      <c r="Q25" s="60"/>
      <c r="R25" s="60"/>
      <c r="S25" s="60"/>
      <c r="T25" s="60"/>
      <c r="U25" s="60"/>
    </row>
    <row r="26" spans="1:21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61"/>
      <c r="O26" s="61"/>
      <c r="P26" s="61"/>
      <c r="Q26" s="60"/>
      <c r="R26" s="60"/>
      <c r="S26" s="60"/>
      <c r="T26" s="60"/>
      <c r="U26" s="60"/>
    </row>
    <row r="27" spans="1:21" ht="15" customHeight="1" x14ac:dyDescent="0.25">
      <c r="A27" s="79" t="s">
        <v>98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  <c r="N27" s="61"/>
      <c r="O27" s="61"/>
      <c r="P27" s="61"/>
      <c r="Q27" s="60"/>
      <c r="R27" s="60"/>
      <c r="S27" s="60"/>
      <c r="T27" s="60"/>
      <c r="U27" s="60"/>
    </row>
    <row r="28" spans="1:21" ht="15" customHeight="1" x14ac:dyDescent="0.25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  <c r="N28" s="61"/>
      <c r="O28" s="61"/>
      <c r="P28" s="61"/>
      <c r="Q28" s="60"/>
      <c r="R28" s="60"/>
      <c r="S28" s="60"/>
      <c r="T28" s="60"/>
      <c r="U28" s="60"/>
    </row>
    <row r="29" spans="1:21" x14ac:dyDescent="0.2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61"/>
      <c r="O29" s="61"/>
      <c r="P29" s="61"/>
      <c r="Q29" s="60"/>
      <c r="R29" s="60"/>
      <c r="S29" s="60"/>
      <c r="T29" s="60"/>
      <c r="U29" s="60"/>
    </row>
    <row r="30" spans="1:21" ht="15" customHeight="1" x14ac:dyDescent="0.25">
      <c r="A30" s="61"/>
      <c r="B30" s="61"/>
      <c r="C30" s="61"/>
      <c r="D30" s="62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0"/>
      <c r="R30" s="60"/>
      <c r="S30" s="60"/>
      <c r="T30" s="60"/>
      <c r="U30" s="60"/>
    </row>
    <row r="31" spans="1:21" ht="15" customHeight="1" x14ac:dyDescent="0.25">
      <c r="D31" s="19"/>
      <c r="N31"/>
      <c r="O31" s="34"/>
    </row>
    <row r="32" spans="1:21" x14ac:dyDescent="0.25">
      <c r="D32" s="19"/>
    </row>
    <row r="33" spans="4:16" x14ac:dyDescent="0.25">
      <c r="D33" s="19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69"/>
  <sheetViews>
    <sheetView zoomScaleNormal="100" workbookViewId="0">
      <selection activeCell="B14" sqref="B14"/>
    </sheetView>
  </sheetViews>
  <sheetFormatPr defaultRowHeight="15" x14ac:dyDescent="0.25"/>
  <cols>
    <col min="1" max="1" width="10.140625" bestFit="1" customWidth="1"/>
    <col min="2" max="2" width="67.28515625" customWidth="1"/>
    <col min="3" max="3" width="8.140625" bestFit="1" customWidth="1"/>
    <col min="4" max="4" width="6.5703125" bestFit="1" customWidth="1"/>
  </cols>
  <sheetData>
    <row r="1" spans="1:4" x14ac:dyDescent="0.25">
      <c r="A1" s="82" t="s">
        <v>13</v>
      </c>
      <c r="B1" s="82"/>
      <c r="C1" s="82"/>
      <c r="D1" s="82"/>
    </row>
    <row r="2" spans="1:4" ht="13.15" customHeight="1" x14ac:dyDescent="0.25">
      <c r="A2" s="66" t="s">
        <v>14</v>
      </c>
      <c r="B2" s="66" t="s">
        <v>15</v>
      </c>
      <c r="C2" s="66" t="s">
        <v>16</v>
      </c>
      <c r="D2" s="67" t="s">
        <v>17</v>
      </c>
    </row>
    <row r="3" spans="1:4" ht="15" customHeight="1" x14ac:dyDescent="0.25">
      <c r="A3" s="71" t="s">
        <v>41</v>
      </c>
      <c r="B3" s="70" t="s">
        <v>42</v>
      </c>
      <c r="C3" s="69">
        <v>3560</v>
      </c>
      <c r="D3" s="54" t="s">
        <v>25</v>
      </c>
    </row>
    <row r="4" spans="1:4" ht="15" customHeight="1" x14ac:dyDescent="0.25">
      <c r="A4" s="68" t="s">
        <v>43</v>
      </c>
      <c r="B4" s="68" t="s">
        <v>44</v>
      </c>
      <c r="C4" s="69">
        <v>2850</v>
      </c>
      <c r="D4" s="54" t="s">
        <v>25</v>
      </c>
    </row>
    <row r="5" spans="1:4" ht="15" customHeight="1" x14ac:dyDescent="0.25">
      <c r="A5" s="68" t="s">
        <v>43</v>
      </c>
      <c r="B5" s="68" t="s">
        <v>39</v>
      </c>
      <c r="C5" s="69">
        <v>2660</v>
      </c>
      <c r="D5" s="54" t="s">
        <v>25</v>
      </c>
    </row>
    <row r="6" spans="1:4" ht="15" customHeight="1" x14ac:dyDescent="0.25">
      <c r="A6" s="68" t="s">
        <v>45</v>
      </c>
      <c r="B6" s="68" t="s">
        <v>46</v>
      </c>
      <c r="C6" s="69">
        <v>2939</v>
      </c>
      <c r="D6" s="54" t="s">
        <v>25</v>
      </c>
    </row>
    <row r="7" spans="1:4" ht="15" customHeight="1" x14ac:dyDescent="0.25">
      <c r="A7" s="68" t="s">
        <v>45</v>
      </c>
      <c r="B7" s="68" t="s">
        <v>47</v>
      </c>
      <c r="C7" s="69">
        <v>3100</v>
      </c>
      <c r="D7" s="54" t="s">
        <v>25</v>
      </c>
    </row>
    <row r="8" spans="1:4" ht="15" customHeight="1" x14ac:dyDescent="0.25">
      <c r="A8" s="63" t="s">
        <v>45</v>
      </c>
      <c r="B8" s="63" t="s">
        <v>48</v>
      </c>
      <c r="C8" s="64">
        <v>3713.23</v>
      </c>
      <c r="D8" s="54" t="s">
        <v>25</v>
      </c>
    </row>
    <row r="9" spans="1:4" ht="15" customHeight="1" x14ac:dyDescent="0.25">
      <c r="A9" s="63" t="s">
        <v>45</v>
      </c>
      <c r="B9" s="63" t="s">
        <v>49</v>
      </c>
      <c r="C9" s="64">
        <v>2000</v>
      </c>
      <c r="D9" s="54" t="s">
        <v>25</v>
      </c>
    </row>
    <row r="10" spans="1:4" ht="15" customHeight="1" x14ac:dyDescent="0.25">
      <c r="A10" s="63" t="s">
        <v>45</v>
      </c>
      <c r="B10" s="63" t="s">
        <v>50</v>
      </c>
      <c r="C10" s="64">
        <v>2992.18</v>
      </c>
      <c r="D10" s="54" t="s">
        <v>25</v>
      </c>
    </row>
    <row r="11" spans="1:4" ht="15" customHeight="1" x14ac:dyDescent="0.25">
      <c r="A11" s="63" t="s">
        <v>51</v>
      </c>
      <c r="B11" s="63" t="s">
        <v>52</v>
      </c>
      <c r="C11" s="64">
        <v>3130</v>
      </c>
      <c r="D11" s="54" t="s">
        <v>25</v>
      </c>
    </row>
    <row r="12" spans="1:4" ht="15" customHeight="1" x14ac:dyDescent="0.25">
      <c r="A12" s="68" t="s">
        <v>51</v>
      </c>
      <c r="B12" s="68" t="s">
        <v>37</v>
      </c>
      <c r="C12" s="69">
        <v>2865.67</v>
      </c>
      <c r="D12" s="54" t="s">
        <v>25</v>
      </c>
    </row>
    <row r="13" spans="1:4" ht="15" customHeight="1" x14ac:dyDescent="0.25">
      <c r="A13" s="68" t="s">
        <v>51</v>
      </c>
      <c r="B13" s="68" t="s">
        <v>53</v>
      </c>
      <c r="C13" s="69">
        <v>4000</v>
      </c>
      <c r="D13" s="54" t="s">
        <v>25</v>
      </c>
    </row>
    <row r="14" spans="1:4" ht="15" customHeight="1" x14ac:dyDescent="0.25">
      <c r="A14" s="63" t="s">
        <v>51</v>
      </c>
      <c r="B14" s="63" t="s">
        <v>54</v>
      </c>
      <c r="C14" s="64">
        <v>5855</v>
      </c>
      <c r="D14" s="54" t="s">
        <v>25</v>
      </c>
    </row>
    <row r="15" spans="1:4" ht="15" customHeight="1" x14ac:dyDescent="0.25">
      <c r="A15" s="63" t="s">
        <v>51</v>
      </c>
      <c r="B15" s="63" t="s">
        <v>55</v>
      </c>
      <c r="C15" s="64">
        <v>2992.17</v>
      </c>
      <c r="D15" s="54" t="s">
        <v>25</v>
      </c>
    </row>
    <row r="16" spans="1:4" ht="15" customHeight="1" x14ac:dyDescent="0.25">
      <c r="A16" s="63" t="s">
        <v>51</v>
      </c>
      <c r="B16" s="63" t="s">
        <v>56</v>
      </c>
      <c r="C16" s="64">
        <v>2549</v>
      </c>
      <c r="D16" s="54" t="s">
        <v>25</v>
      </c>
    </row>
    <row r="17" spans="1:4" ht="15" customHeight="1" x14ac:dyDescent="0.25">
      <c r="A17" s="68" t="s">
        <v>51</v>
      </c>
      <c r="B17" s="68" t="s">
        <v>57</v>
      </c>
      <c r="C17" s="69">
        <v>3235</v>
      </c>
      <c r="D17" s="54" t="s">
        <v>25</v>
      </c>
    </row>
    <row r="18" spans="1:4" ht="15" customHeight="1" x14ac:dyDescent="0.25">
      <c r="A18" s="68" t="s">
        <v>51</v>
      </c>
      <c r="B18" s="68" t="s">
        <v>58</v>
      </c>
      <c r="C18" s="69">
        <v>2850</v>
      </c>
      <c r="D18" s="54" t="s">
        <v>25</v>
      </c>
    </row>
    <row r="19" spans="1:4" x14ac:dyDescent="0.25">
      <c r="A19" s="68" t="s">
        <v>51</v>
      </c>
      <c r="B19" s="68" t="s">
        <v>59</v>
      </c>
      <c r="C19" s="69">
        <v>3381.64</v>
      </c>
      <c r="D19" s="54" t="s">
        <v>25</v>
      </c>
    </row>
    <row r="20" spans="1:4" ht="15" customHeight="1" x14ac:dyDescent="0.25">
      <c r="A20" s="68" t="s">
        <v>60</v>
      </c>
      <c r="B20" s="68" t="s">
        <v>61</v>
      </c>
      <c r="C20" s="69">
        <v>3000</v>
      </c>
      <c r="D20" s="54" t="s">
        <v>25</v>
      </c>
    </row>
    <row r="21" spans="1:4" ht="15" customHeight="1" x14ac:dyDescent="0.25">
      <c r="A21" s="68" t="s">
        <v>60</v>
      </c>
      <c r="B21" s="68" t="s">
        <v>62</v>
      </c>
      <c r="C21" s="69">
        <v>2329</v>
      </c>
      <c r="D21" s="54" t="s">
        <v>25</v>
      </c>
    </row>
    <row r="22" spans="1:4" ht="15" customHeight="1" x14ac:dyDescent="0.25">
      <c r="A22" s="68" t="s">
        <v>63</v>
      </c>
      <c r="B22" s="68" t="s">
        <v>64</v>
      </c>
      <c r="C22" s="69">
        <v>3820</v>
      </c>
      <c r="D22" s="54" t="s">
        <v>25</v>
      </c>
    </row>
    <row r="23" spans="1:4" ht="15" customHeight="1" x14ac:dyDescent="0.25">
      <c r="A23" s="68" t="s">
        <v>65</v>
      </c>
      <c r="B23" s="68" t="s">
        <v>31</v>
      </c>
      <c r="C23" s="69">
        <v>3602.7</v>
      </c>
      <c r="D23" s="54" t="s">
        <v>25</v>
      </c>
    </row>
    <row r="24" spans="1:4" ht="15" customHeight="1" x14ac:dyDescent="0.25">
      <c r="A24" s="68" t="s">
        <v>65</v>
      </c>
      <c r="B24" s="68" t="s">
        <v>66</v>
      </c>
      <c r="C24" s="69">
        <v>3307.96</v>
      </c>
      <c r="D24" s="54" t="s">
        <v>25</v>
      </c>
    </row>
    <row r="25" spans="1:4" ht="15" customHeight="1" x14ac:dyDescent="0.25">
      <c r="A25" s="68" t="s">
        <v>65</v>
      </c>
      <c r="B25" s="68" t="s">
        <v>67</v>
      </c>
      <c r="C25" s="69">
        <v>2902.69</v>
      </c>
      <c r="D25" s="54" t="s">
        <v>25</v>
      </c>
    </row>
    <row r="26" spans="1:4" ht="15" customHeight="1" x14ac:dyDescent="0.25">
      <c r="A26" s="68" t="s">
        <v>65</v>
      </c>
      <c r="B26" s="68" t="s">
        <v>68</v>
      </c>
      <c r="C26" s="69">
        <v>2829</v>
      </c>
      <c r="D26" s="54" t="s">
        <v>25</v>
      </c>
    </row>
    <row r="27" spans="1:4" ht="15" customHeight="1" x14ac:dyDescent="0.25">
      <c r="A27" s="68" t="s">
        <v>65</v>
      </c>
      <c r="B27" s="68" t="s">
        <v>32</v>
      </c>
      <c r="C27" s="69">
        <v>3455.33</v>
      </c>
      <c r="D27" s="54" t="s">
        <v>25</v>
      </c>
    </row>
    <row r="28" spans="1:4" ht="15" customHeight="1" x14ac:dyDescent="0.25">
      <c r="A28" s="68" t="s">
        <v>69</v>
      </c>
      <c r="B28" s="68" t="s">
        <v>24</v>
      </c>
      <c r="C28" s="69">
        <v>2829</v>
      </c>
      <c r="D28" s="54" t="s">
        <v>25</v>
      </c>
    </row>
    <row r="29" spans="1:4" ht="15" customHeight="1" x14ac:dyDescent="0.25">
      <c r="A29" s="68" t="s">
        <v>69</v>
      </c>
      <c r="B29" s="68" t="s">
        <v>70</v>
      </c>
      <c r="C29" s="69">
        <v>3197.43</v>
      </c>
      <c r="D29" s="54" t="s">
        <v>25</v>
      </c>
    </row>
    <row r="30" spans="1:4" ht="15" customHeight="1" x14ac:dyDescent="0.25">
      <c r="A30" s="68" t="s">
        <v>69</v>
      </c>
      <c r="B30" s="68" t="s">
        <v>71</v>
      </c>
      <c r="C30" s="69">
        <v>2825</v>
      </c>
      <c r="D30" s="54" t="s">
        <v>25</v>
      </c>
    </row>
    <row r="31" spans="1:4" ht="15" customHeight="1" x14ac:dyDescent="0.25">
      <c r="A31" s="68" t="s">
        <v>72</v>
      </c>
      <c r="B31" s="68" t="s">
        <v>35</v>
      </c>
      <c r="C31" s="69">
        <v>2976</v>
      </c>
      <c r="D31" s="54" t="s">
        <v>25</v>
      </c>
    </row>
    <row r="32" spans="1:4" ht="15" customHeight="1" x14ac:dyDescent="0.25">
      <c r="A32" s="68" t="s">
        <v>72</v>
      </c>
      <c r="B32" s="68" t="s">
        <v>34</v>
      </c>
      <c r="C32" s="69">
        <v>2800</v>
      </c>
      <c r="D32" s="54" t="s">
        <v>25</v>
      </c>
    </row>
    <row r="33" spans="1:4" ht="15" customHeight="1" x14ac:dyDescent="0.25">
      <c r="A33" s="68" t="s">
        <v>72</v>
      </c>
      <c r="B33" s="68" t="s">
        <v>73</v>
      </c>
      <c r="C33" s="69">
        <v>2882</v>
      </c>
      <c r="D33" s="54" t="s">
        <v>25</v>
      </c>
    </row>
    <row r="34" spans="1:4" ht="15" customHeight="1" x14ac:dyDescent="0.25">
      <c r="A34" s="68" t="s">
        <v>72</v>
      </c>
      <c r="B34" s="68" t="s">
        <v>74</v>
      </c>
      <c r="C34" s="69">
        <v>6603.49</v>
      </c>
      <c r="D34" s="54" t="s">
        <v>25</v>
      </c>
    </row>
    <row r="35" spans="1:4" ht="15" customHeight="1" x14ac:dyDescent="0.25">
      <c r="A35" s="68" t="s">
        <v>75</v>
      </c>
      <c r="B35" s="68" t="s">
        <v>76</v>
      </c>
      <c r="C35" s="69">
        <v>3930</v>
      </c>
      <c r="D35" s="54" t="s">
        <v>25</v>
      </c>
    </row>
    <row r="36" spans="1:4" ht="15" customHeight="1" x14ac:dyDescent="0.25">
      <c r="A36" s="68" t="s">
        <v>75</v>
      </c>
      <c r="B36" s="68" t="s">
        <v>38</v>
      </c>
      <c r="C36" s="69">
        <v>3415</v>
      </c>
      <c r="D36" s="54" t="s">
        <v>25</v>
      </c>
    </row>
    <row r="37" spans="1:4" ht="15" customHeight="1" x14ac:dyDescent="0.25">
      <c r="A37" s="68" t="s">
        <v>77</v>
      </c>
      <c r="B37" s="68" t="s">
        <v>78</v>
      </c>
      <c r="C37" s="69">
        <v>3787</v>
      </c>
      <c r="D37" s="54" t="s">
        <v>25</v>
      </c>
    </row>
    <row r="38" spans="1:4" ht="15" customHeight="1" x14ac:dyDescent="0.25">
      <c r="A38" s="68" t="s">
        <v>77</v>
      </c>
      <c r="B38" s="68" t="s">
        <v>33</v>
      </c>
      <c r="C38" s="69">
        <v>3000</v>
      </c>
      <c r="D38" s="54" t="s">
        <v>25</v>
      </c>
    </row>
    <row r="39" spans="1:4" ht="15" customHeight="1" x14ac:dyDescent="0.25">
      <c r="A39" s="68" t="s">
        <v>77</v>
      </c>
      <c r="B39" s="68" t="s">
        <v>79</v>
      </c>
      <c r="C39" s="69">
        <v>3198</v>
      </c>
      <c r="D39" s="54" t="s">
        <v>25</v>
      </c>
    </row>
    <row r="40" spans="1:4" ht="15" customHeight="1" x14ac:dyDescent="0.25">
      <c r="A40" s="68" t="s">
        <v>77</v>
      </c>
      <c r="B40" s="68" t="s">
        <v>80</v>
      </c>
      <c r="C40" s="69">
        <v>3551</v>
      </c>
      <c r="D40" s="54" t="s">
        <v>25</v>
      </c>
    </row>
    <row r="41" spans="1:4" ht="15" customHeight="1" x14ac:dyDescent="0.25">
      <c r="A41" s="68" t="s">
        <v>77</v>
      </c>
      <c r="B41" s="68" t="s">
        <v>81</v>
      </c>
      <c r="C41" s="69">
        <v>3381.64</v>
      </c>
      <c r="D41" s="54" t="s">
        <v>25</v>
      </c>
    </row>
    <row r="42" spans="1:4" ht="15" customHeight="1" x14ac:dyDescent="0.25">
      <c r="A42" s="68" t="s">
        <v>77</v>
      </c>
      <c r="B42" s="68" t="s">
        <v>82</v>
      </c>
      <c r="C42" s="69">
        <v>3376</v>
      </c>
      <c r="D42" s="54" t="s">
        <v>25</v>
      </c>
    </row>
    <row r="43" spans="1:4" ht="15" customHeight="1" x14ac:dyDescent="0.25">
      <c r="A43" s="68" t="s">
        <v>83</v>
      </c>
      <c r="B43" s="68" t="s">
        <v>23</v>
      </c>
      <c r="C43" s="69">
        <v>2915</v>
      </c>
      <c r="D43" s="54" t="s">
        <v>25</v>
      </c>
    </row>
    <row r="44" spans="1:4" ht="15" customHeight="1" x14ac:dyDescent="0.25">
      <c r="A44" s="68" t="s">
        <v>84</v>
      </c>
      <c r="B44" s="68" t="s">
        <v>22</v>
      </c>
      <c r="C44" s="69">
        <v>3750</v>
      </c>
      <c r="D44" s="54" t="s">
        <v>25</v>
      </c>
    </row>
    <row r="45" spans="1:4" ht="15" customHeight="1" x14ac:dyDescent="0.25">
      <c r="A45" s="68" t="s">
        <v>85</v>
      </c>
      <c r="B45" s="68" t="s">
        <v>29</v>
      </c>
      <c r="C45" s="69">
        <v>2807.96</v>
      </c>
      <c r="D45" s="54" t="s">
        <v>25</v>
      </c>
    </row>
    <row r="46" spans="1:4" ht="15" customHeight="1" x14ac:dyDescent="0.25">
      <c r="A46" s="68" t="s">
        <v>86</v>
      </c>
      <c r="B46" s="68" t="s">
        <v>87</v>
      </c>
      <c r="C46" s="69">
        <v>3565.86</v>
      </c>
      <c r="D46" s="54" t="s">
        <v>25</v>
      </c>
    </row>
    <row r="47" spans="1:4" ht="15" customHeight="1" x14ac:dyDescent="0.25">
      <c r="A47" s="68" t="s">
        <v>88</v>
      </c>
      <c r="B47" s="68" t="s">
        <v>89</v>
      </c>
      <c r="C47" s="69">
        <v>3500</v>
      </c>
      <c r="D47" s="54" t="s">
        <v>25</v>
      </c>
    </row>
    <row r="48" spans="1:4" ht="15" customHeight="1" x14ac:dyDescent="0.25">
      <c r="A48" s="68" t="s">
        <v>88</v>
      </c>
      <c r="B48" s="68" t="s">
        <v>90</v>
      </c>
      <c r="C48" s="69">
        <v>4423.7700000000004</v>
      </c>
      <c r="D48" s="54" t="s">
        <v>25</v>
      </c>
    </row>
    <row r="49" spans="1:4" ht="15" customHeight="1" x14ac:dyDescent="0.25">
      <c r="A49" s="68" t="s">
        <v>88</v>
      </c>
      <c r="B49" s="68" t="s">
        <v>36</v>
      </c>
      <c r="C49" s="69">
        <v>3495</v>
      </c>
      <c r="D49" s="54" t="s">
        <v>25</v>
      </c>
    </row>
    <row r="50" spans="1:4" s="61" customFormat="1" ht="15" customHeight="1" x14ac:dyDescent="0.25">
      <c r="A50" s="68" t="s">
        <v>88</v>
      </c>
      <c r="B50" s="68" t="s">
        <v>91</v>
      </c>
      <c r="C50" s="69">
        <v>5320</v>
      </c>
      <c r="D50" s="54" t="s">
        <v>25</v>
      </c>
    </row>
    <row r="51" spans="1:4" ht="15" customHeight="1" x14ac:dyDescent="0.25">
      <c r="A51" s="68">
        <v>45944</v>
      </c>
      <c r="B51" s="68" t="s">
        <v>92</v>
      </c>
      <c r="C51" s="69">
        <v>7000</v>
      </c>
      <c r="D51" s="54" t="s">
        <v>25</v>
      </c>
    </row>
    <row r="52" spans="1:4" ht="15" customHeight="1" x14ac:dyDescent="0.25">
      <c r="A52" s="68">
        <v>45942</v>
      </c>
      <c r="B52" s="68" t="s">
        <v>93</v>
      </c>
      <c r="C52" s="69">
        <v>6000</v>
      </c>
      <c r="D52" s="54" t="s">
        <v>25</v>
      </c>
    </row>
    <row r="53" spans="1:4" ht="15" customHeight="1" x14ac:dyDescent="0.25">
      <c r="A53" s="68">
        <v>45941</v>
      </c>
      <c r="B53" s="68" t="s">
        <v>94</v>
      </c>
      <c r="C53" s="69">
        <v>3492.17</v>
      </c>
      <c r="D53" s="54" t="s">
        <v>25</v>
      </c>
    </row>
    <row r="54" spans="1:4" s="61" customFormat="1" ht="15" customHeight="1" x14ac:dyDescent="0.25">
      <c r="A54" s="68">
        <v>45940</v>
      </c>
      <c r="B54" s="68" t="s">
        <v>95</v>
      </c>
      <c r="C54" s="69">
        <v>2500</v>
      </c>
      <c r="D54" s="54" t="s">
        <v>25</v>
      </c>
    </row>
    <row r="55" spans="1:4" ht="15" customHeight="1" x14ac:dyDescent="0.25">
      <c r="A55" s="68">
        <v>45938</v>
      </c>
      <c r="B55" s="68" t="s">
        <v>96</v>
      </c>
      <c r="C55" s="69">
        <v>2960</v>
      </c>
      <c r="D55" s="54" t="s">
        <v>25</v>
      </c>
    </row>
    <row r="56" spans="1:4" ht="15" customHeight="1" x14ac:dyDescent="0.25">
      <c r="A56" s="68">
        <v>45938</v>
      </c>
      <c r="B56" s="68" t="s">
        <v>97</v>
      </c>
      <c r="C56" s="69">
        <v>3197</v>
      </c>
      <c r="D56" s="54" t="s">
        <v>25</v>
      </c>
    </row>
    <row r="57" spans="1:4" ht="15" customHeight="1" x14ac:dyDescent="0.25">
      <c r="A57" s="68"/>
      <c r="B57" s="68"/>
      <c r="C57" s="69"/>
      <c r="D57" s="54"/>
    </row>
    <row r="58" spans="1:4" ht="15" customHeight="1" x14ac:dyDescent="0.25">
      <c r="A58" s="68"/>
      <c r="B58" s="68"/>
      <c r="C58" s="69"/>
      <c r="D58" s="54"/>
    </row>
    <row r="59" spans="1:4" ht="15" customHeight="1" x14ac:dyDescent="0.25">
      <c r="A59" s="68"/>
      <c r="B59" s="68"/>
      <c r="C59" s="69"/>
      <c r="D59" s="54"/>
    </row>
    <row r="60" spans="1:4" ht="15" customHeight="1" x14ac:dyDescent="0.25">
      <c r="A60" s="68"/>
      <c r="B60" s="68"/>
      <c r="C60" s="69"/>
      <c r="D60" s="54"/>
    </row>
    <row r="61" spans="1:4" ht="15" customHeight="1" x14ac:dyDescent="0.25">
      <c r="A61" s="68"/>
      <c r="B61" s="68"/>
      <c r="C61" s="69"/>
      <c r="D61" s="54"/>
    </row>
    <row r="62" spans="1:4" x14ac:dyDescent="0.25">
      <c r="A62" s="68"/>
      <c r="B62" s="68"/>
      <c r="C62" s="69"/>
      <c r="D62" s="54"/>
    </row>
    <row r="63" spans="1:4" x14ac:dyDescent="0.25">
      <c r="A63" s="68"/>
      <c r="B63" s="68"/>
      <c r="C63" s="69"/>
      <c r="D63" s="54"/>
    </row>
    <row r="64" spans="1:4" x14ac:dyDescent="0.25">
      <c r="A64" s="68"/>
      <c r="B64" s="68"/>
      <c r="C64" s="69"/>
      <c r="D64" s="54"/>
    </row>
    <row r="65" spans="1:4" x14ac:dyDescent="0.25">
      <c r="A65" s="63"/>
      <c r="B65" s="63"/>
      <c r="C65" s="64"/>
      <c r="D65" s="54"/>
    </row>
    <row r="66" spans="1:4" x14ac:dyDescent="0.25">
      <c r="A66" s="63"/>
      <c r="B66" s="63"/>
      <c r="C66" s="64"/>
      <c r="D66" s="54"/>
    </row>
    <row r="67" spans="1:4" x14ac:dyDescent="0.25">
      <c r="A67" s="63"/>
      <c r="B67" s="63"/>
      <c r="C67" s="64"/>
      <c r="D67" s="54"/>
    </row>
    <row r="68" spans="1:4" x14ac:dyDescent="0.25">
      <c r="A68" s="63"/>
      <c r="B68" s="63"/>
      <c r="C68" s="64"/>
      <c r="D68" s="54"/>
    </row>
    <row r="69" spans="1:4" x14ac:dyDescent="0.25">
      <c r="A69" s="65"/>
      <c r="B69" s="63"/>
      <c r="C69" s="64"/>
      <c r="D69" s="54"/>
    </row>
  </sheetData>
  <sortState ref="A3:D64">
    <sortCondition ref="A3:A64"/>
  </sortState>
  <mergeCells count="1">
    <mergeCell ref="A1:D1"/>
  </mergeCells>
  <pageMargins left="0.70866141732283472" right="0.11811023622047245" top="0.19685039370078741" bottom="0" header="0" footer="0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D-10</vt:lpstr>
      <vt:lpstr>B1-10</vt:lpstr>
      <vt:lpstr>B2-04A</vt:lpstr>
      <vt:lpstr>B2-04B</vt:lpstr>
      <vt:lpstr>GeçenAyÖdemeleri</vt:lpstr>
      <vt:lpstr>'B1-10'!Yazdırma_Alanı</vt:lpstr>
      <vt:lpstr>'B2-04A'!Yazdırma_Alanı</vt:lpstr>
      <vt:lpstr>'B2-04B'!Yazdırma_Alanı</vt:lpstr>
      <vt:lpstr>'D-10'!Yazdırma_Alanı</vt:lpstr>
      <vt:lpstr>GeçenAyÖdemeleri!Yazdırma_Alanı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2025-10-15T20:11:04Z</cp:lastPrinted>
  <dcterms:created xsi:type="dcterms:W3CDTF">2014-06-22T16:28:57Z</dcterms:created>
  <dcterms:modified xsi:type="dcterms:W3CDTF">2025-10-15T20:13:47Z</dcterms:modified>
</cp:coreProperties>
</file>